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verina\Desktop\IDZK ZID\Tarif\2023,2024 Tarif ID ZK\Tarif od 2024_04_01 integrace Vsetín\"/>
    </mc:Choice>
  </mc:AlternateContent>
  <bookViews>
    <workbookView xWindow="-105" yWindow="-105" windowWidth="23250" windowHeight="12450" tabRatio="838"/>
  </bookViews>
  <sheets>
    <sheet name="Ceník km IDZK" sheetId="5" r:id="rId1"/>
    <sheet name="Městské jízdné" sheetId="17" r:id="rId2"/>
  </sheets>
  <definedNames>
    <definedName name="_xlnm.Print_Titles" localSheetId="0">'Ceník km IDZK'!$5:$6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7" l="1"/>
  <c r="D11" i="17"/>
  <c r="D10" i="17"/>
  <c r="E5" i="17"/>
  <c r="D5" i="17"/>
  <c r="E4" i="17"/>
  <c r="D4" i="17"/>
  <c r="E3" i="17"/>
  <c r="D3" i="17"/>
  <c r="J5" i="5" l="1"/>
  <c r="E7" i="5"/>
  <c r="D7" i="5"/>
  <c r="E6" i="5"/>
  <c r="D6" i="5"/>
  <c r="E5" i="5"/>
  <c r="D5" i="5"/>
  <c r="K7" i="5"/>
  <c r="J7" i="5"/>
  <c r="K6" i="5"/>
  <c r="J6" i="5"/>
  <c r="E8" i="5"/>
  <c r="D8" i="5"/>
  <c r="K97" i="5" l="1"/>
  <c r="K98" i="5" s="1"/>
  <c r="H97" i="5"/>
  <c r="H98" i="5" s="1"/>
  <c r="E97" i="5"/>
  <c r="E98" i="5" s="1"/>
  <c r="B97" i="5"/>
  <c r="B98" i="5" s="1"/>
  <c r="K96" i="5"/>
  <c r="H96" i="5"/>
  <c r="E96" i="5"/>
  <c r="B96" i="5"/>
  <c r="K95" i="5"/>
  <c r="H95" i="5"/>
  <c r="E95" i="5"/>
  <c r="B95" i="5"/>
  <c r="K94" i="5"/>
  <c r="H94" i="5"/>
  <c r="E94" i="5"/>
  <c r="B94" i="5"/>
  <c r="K93" i="5"/>
  <c r="H93" i="5"/>
  <c r="E93" i="5"/>
  <c r="B93" i="5"/>
  <c r="K92" i="5"/>
  <c r="H92" i="5"/>
  <c r="E92" i="5"/>
  <c r="B92" i="5"/>
  <c r="K91" i="5"/>
  <c r="H91" i="5"/>
  <c r="E91" i="5"/>
  <c r="B91" i="5"/>
  <c r="K90" i="5"/>
  <c r="H90" i="5"/>
  <c r="E90" i="5"/>
  <c r="B90" i="5"/>
  <c r="K89" i="5"/>
  <c r="H89" i="5"/>
  <c r="E89" i="5"/>
  <c r="B89" i="5"/>
  <c r="K88" i="5"/>
  <c r="H88" i="5"/>
  <c r="E88" i="5"/>
  <c r="B88" i="5"/>
  <c r="K87" i="5"/>
  <c r="H87" i="5"/>
  <c r="E87" i="5"/>
  <c r="B87" i="5"/>
  <c r="K86" i="5"/>
  <c r="H86" i="5"/>
  <c r="E86" i="5"/>
  <c r="B86" i="5"/>
  <c r="K85" i="5"/>
  <c r="H85" i="5"/>
  <c r="E85" i="5"/>
  <c r="B85" i="5"/>
  <c r="K84" i="5"/>
  <c r="H84" i="5"/>
  <c r="E84" i="5"/>
  <c r="B84" i="5"/>
  <c r="K83" i="5"/>
  <c r="H83" i="5"/>
  <c r="E83" i="5"/>
  <c r="B83" i="5"/>
  <c r="K82" i="5"/>
  <c r="H82" i="5"/>
  <c r="E82" i="5"/>
  <c r="B82" i="5"/>
  <c r="K81" i="5"/>
  <c r="H81" i="5"/>
  <c r="E81" i="5"/>
  <c r="B81" i="5"/>
  <c r="K80" i="5"/>
  <c r="H80" i="5"/>
  <c r="E80" i="5"/>
  <c r="B80" i="5"/>
  <c r="K79" i="5"/>
  <c r="H79" i="5"/>
  <c r="E79" i="5"/>
  <c r="B79" i="5"/>
  <c r="K78" i="5"/>
  <c r="H78" i="5"/>
  <c r="E78" i="5"/>
  <c r="B78" i="5"/>
  <c r="K77" i="5"/>
  <c r="H77" i="5"/>
  <c r="E77" i="5"/>
  <c r="B77" i="5"/>
  <c r="K76" i="5"/>
  <c r="H76" i="5"/>
  <c r="E76" i="5"/>
  <c r="B76" i="5"/>
  <c r="K75" i="5"/>
  <c r="H75" i="5"/>
  <c r="E75" i="5"/>
  <c r="B75" i="5"/>
  <c r="K74" i="5"/>
  <c r="H74" i="5"/>
  <c r="E74" i="5"/>
  <c r="B74" i="5"/>
  <c r="K73" i="5"/>
  <c r="H73" i="5"/>
  <c r="E73" i="5"/>
  <c r="B73" i="5"/>
  <c r="K72" i="5"/>
  <c r="H72" i="5"/>
  <c r="E72" i="5"/>
  <c r="B72" i="5"/>
  <c r="K71" i="5"/>
  <c r="H71" i="5"/>
  <c r="E71" i="5"/>
  <c r="B71" i="5"/>
  <c r="K70" i="5"/>
  <c r="H70" i="5"/>
  <c r="E70" i="5"/>
  <c r="B70" i="5"/>
  <c r="K69" i="5"/>
  <c r="H69" i="5"/>
  <c r="E69" i="5"/>
  <c r="B69" i="5"/>
  <c r="K68" i="5"/>
  <c r="H68" i="5"/>
  <c r="E68" i="5"/>
  <c r="B68" i="5"/>
  <c r="K67" i="5"/>
  <c r="H67" i="5"/>
  <c r="E67" i="5"/>
  <c r="B67" i="5"/>
  <c r="K66" i="5"/>
  <c r="H66" i="5"/>
  <c r="E66" i="5"/>
  <c r="B66" i="5"/>
  <c r="K65" i="5"/>
  <c r="H65" i="5"/>
  <c r="E65" i="5"/>
  <c r="B65" i="5"/>
  <c r="K64" i="5"/>
  <c r="H64" i="5"/>
  <c r="E64" i="5"/>
  <c r="B64" i="5"/>
  <c r="K63" i="5"/>
  <c r="H63" i="5"/>
  <c r="E63" i="5"/>
  <c r="B63" i="5"/>
  <c r="K62" i="5"/>
  <c r="H62" i="5"/>
  <c r="E62" i="5"/>
  <c r="B62" i="5"/>
  <c r="K61" i="5"/>
  <c r="H61" i="5"/>
  <c r="E61" i="5"/>
  <c r="B61" i="5"/>
  <c r="K60" i="5"/>
  <c r="H60" i="5"/>
  <c r="E60" i="5"/>
  <c r="B60" i="5"/>
  <c r="K59" i="5"/>
  <c r="H59" i="5"/>
  <c r="E59" i="5"/>
  <c r="B59" i="5"/>
  <c r="K58" i="5"/>
  <c r="H58" i="5"/>
  <c r="E58" i="5"/>
  <c r="B58" i="5"/>
  <c r="K57" i="5"/>
  <c r="H57" i="5"/>
  <c r="E57" i="5"/>
  <c r="B57" i="5"/>
  <c r="K56" i="5"/>
  <c r="H56" i="5"/>
  <c r="E56" i="5"/>
  <c r="B56" i="5"/>
  <c r="K55" i="5"/>
  <c r="H55" i="5"/>
  <c r="E55" i="5"/>
  <c r="B55" i="5"/>
  <c r="K54" i="5"/>
  <c r="H54" i="5"/>
  <c r="E54" i="5"/>
  <c r="B54" i="5"/>
  <c r="K53" i="5"/>
  <c r="H53" i="5"/>
  <c r="E53" i="5"/>
  <c r="B53" i="5"/>
  <c r="K52" i="5"/>
  <c r="H52" i="5"/>
  <c r="E52" i="5"/>
  <c r="B52" i="5"/>
  <c r="K51" i="5"/>
  <c r="H51" i="5"/>
  <c r="E51" i="5"/>
  <c r="B51" i="5"/>
  <c r="K50" i="5"/>
  <c r="H50" i="5"/>
  <c r="E50" i="5"/>
  <c r="B50" i="5"/>
  <c r="K49" i="5"/>
  <c r="H49" i="5"/>
  <c r="E49" i="5"/>
  <c r="B49" i="5"/>
  <c r="K48" i="5"/>
  <c r="H48" i="5"/>
  <c r="E48" i="5"/>
  <c r="B48" i="5"/>
  <c r="K47" i="5"/>
  <c r="H47" i="5"/>
  <c r="E47" i="5"/>
  <c r="B47" i="5"/>
  <c r="K46" i="5"/>
  <c r="H46" i="5"/>
  <c r="E46" i="5"/>
  <c r="B46" i="5"/>
  <c r="K45" i="5"/>
  <c r="H45" i="5"/>
  <c r="E45" i="5"/>
  <c r="B45" i="5"/>
  <c r="K44" i="5"/>
  <c r="H44" i="5"/>
  <c r="E44" i="5"/>
  <c r="B44" i="5"/>
  <c r="K43" i="5"/>
  <c r="H43" i="5"/>
  <c r="E43" i="5"/>
  <c r="B43" i="5"/>
  <c r="K42" i="5"/>
  <c r="H42" i="5"/>
  <c r="E42" i="5"/>
  <c r="B42" i="5"/>
  <c r="K41" i="5"/>
  <c r="H41" i="5"/>
  <c r="E41" i="5"/>
  <c r="B41" i="5"/>
  <c r="K40" i="5"/>
  <c r="H40" i="5"/>
  <c r="E40" i="5"/>
  <c r="B40" i="5"/>
  <c r="K39" i="5"/>
  <c r="H39" i="5"/>
  <c r="E39" i="5"/>
  <c r="B39" i="5"/>
  <c r="K38" i="5"/>
  <c r="H38" i="5"/>
  <c r="E38" i="5"/>
  <c r="B38" i="5"/>
  <c r="K37" i="5"/>
  <c r="H37" i="5"/>
  <c r="E37" i="5"/>
  <c r="B37" i="5"/>
  <c r="K36" i="5"/>
  <c r="H36" i="5"/>
  <c r="E36" i="5"/>
  <c r="B36" i="5"/>
  <c r="K35" i="5"/>
  <c r="H35" i="5"/>
  <c r="E35" i="5"/>
  <c r="B35" i="5"/>
  <c r="K34" i="5"/>
  <c r="H34" i="5"/>
  <c r="E34" i="5"/>
  <c r="B34" i="5"/>
  <c r="K33" i="5"/>
  <c r="H33" i="5"/>
  <c r="E33" i="5"/>
  <c r="B33" i="5"/>
  <c r="K32" i="5"/>
  <c r="H32" i="5"/>
  <c r="E32" i="5"/>
  <c r="B32" i="5"/>
  <c r="K31" i="5"/>
  <c r="H31" i="5"/>
  <c r="E31" i="5"/>
  <c r="B31" i="5"/>
  <c r="K30" i="5"/>
  <c r="H30" i="5"/>
  <c r="E30" i="5"/>
  <c r="B30" i="5"/>
  <c r="K29" i="5"/>
  <c r="H29" i="5"/>
  <c r="E29" i="5"/>
  <c r="B29" i="5"/>
  <c r="K28" i="5"/>
  <c r="H28" i="5"/>
  <c r="E28" i="5"/>
  <c r="B28" i="5"/>
  <c r="K27" i="5"/>
  <c r="H27" i="5"/>
  <c r="E27" i="5"/>
  <c r="B27" i="5"/>
  <c r="K26" i="5"/>
  <c r="H26" i="5"/>
  <c r="E26" i="5"/>
  <c r="B26" i="5"/>
  <c r="K25" i="5"/>
  <c r="H25" i="5"/>
  <c r="E25" i="5"/>
  <c r="B25" i="5"/>
  <c r="K24" i="5"/>
  <c r="H24" i="5"/>
  <c r="E24" i="5"/>
  <c r="B24" i="5"/>
  <c r="K23" i="5"/>
  <c r="H23" i="5"/>
  <c r="E23" i="5"/>
  <c r="B23" i="5"/>
  <c r="K22" i="5"/>
  <c r="H22" i="5"/>
  <c r="E22" i="5"/>
  <c r="B22" i="5"/>
  <c r="K21" i="5"/>
  <c r="H21" i="5"/>
  <c r="E21" i="5"/>
  <c r="B21" i="5"/>
  <c r="K20" i="5"/>
  <c r="H20" i="5"/>
  <c r="E20" i="5"/>
  <c r="B20" i="5"/>
  <c r="K19" i="5"/>
  <c r="H19" i="5"/>
  <c r="E19" i="5"/>
  <c r="B19" i="5"/>
  <c r="K18" i="5"/>
  <c r="H18" i="5"/>
  <c r="E18" i="5"/>
  <c r="B18" i="5"/>
  <c r="K17" i="5"/>
  <c r="H17" i="5"/>
  <c r="E17" i="5"/>
  <c r="B17" i="5"/>
  <c r="G89" i="5"/>
  <c r="I93" i="5"/>
  <c r="L19" i="5" l="1"/>
  <c r="L53" i="5"/>
  <c r="F23" i="5"/>
  <c r="F18" i="5"/>
  <c r="I23" i="5"/>
  <c r="L70" i="5"/>
  <c r="L37" i="5"/>
  <c r="F17" i="5"/>
  <c r="L45" i="5"/>
  <c r="L86" i="5"/>
  <c r="F22" i="5"/>
  <c r="L17" i="5"/>
  <c r="L25" i="5"/>
  <c r="I19" i="5"/>
  <c r="C21" i="5"/>
  <c r="I27" i="5"/>
  <c r="C26" i="5"/>
  <c r="I31" i="5"/>
  <c r="L62" i="5"/>
  <c r="C92" i="5"/>
  <c r="L93" i="5"/>
  <c r="C76" i="5"/>
  <c r="L77" i="5"/>
  <c r="J96" i="5"/>
  <c r="I24" i="5"/>
  <c r="C30" i="5"/>
  <c r="C34" i="5"/>
  <c r="C42" i="5"/>
  <c r="I55" i="5"/>
  <c r="F59" i="5"/>
  <c r="I79" i="5"/>
  <c r="F83" i="5"/>
  <c r="I17" i="5"/>
  <c r="F21" i="5"/>
  <c r="I47" i="5"/>
  <c r="F51" i="5"/>
  <c r="C68" i="5"/>
  <c r="L69" i="5"/>
  <c r="I95" i="5"/>
  <c r="C19" i="5"/>
  <c r="L23" i="5"/>
  <c r="L27" i="5"/>
  <c r="F29" i="5"/>
  <c r="J30" i="5"/>
  <c r="L31" i="5"/>
  <c r="F33" i="5"/>
  <c r="C38" i="5"/>
  <c r="F41" i="5"/>
  <c r="I71" i="5"/>
  <c r="F75" i="5"/>
  <c r="F20" i="5"/>
  <c r="I21" i="5"/>
  <c r="F25" i="5"/>
  <c r="F53" i="5"/>
  <c r="L54" i="5"/>
  <c r="C60" i="5"/>
  <c r="L61" i="5"/>
  <c r="L78" i="5"/>
  <c r="C84" i="5"/>
  <c r="L85" i="5"/>
  <c r="I97" i="5"/>
  <c r="I98" i="5" s="1"/>
  <c r="F19" i="5"/>
  <c r="C23" i="5"/>
  <c r="L26" i="5"/>
  <c r="L30" i="5"/>
  <c r="D40" i="5"/>
  <c r="I63" i="5"/>
  <c r="G65" i="5"/>
  <c r="I87" i="5"/>
  <c r="F91" i="5"/>
  <c r="C17" i="5"/>
  <c r="L21" i="5"/>
  <c r="F24" i="5"/>
  <c r="F28" i="5"/>
  <c r="L29" i="5"/>
  <c r="F32" i="5"/>
  <c r="L33" i="5"/>
  <c r="F37" i="5"/>
  <c r="J38" i="5"/>
  <c r="L41" i="5"/>
  <c r="F45" i="5"/>
  <c r="L46" i="5"/>
  <c r="C52" i="5"/>
  <c r="F67" i="5"/>
  <c r="L94" i="5"/>
  <c r="M18" i="5"/>
  <c r="D28" i="5"/>
  <c r="G49" i="5"/>
  <c r="G57" i="5"/>
  <c r="J88" i="5"/>
  <c r="J34" i="5"/>
  <c r="D36" i="5"/>
  <c r="G43" i="5"/>
  <c r="J80" i="5"/>
  <c r="J72" i="5"/>
  <c r="G39" i="5"/>
  <c r="J64" i="5"/>
  <c r="G97" i="5"/>
  <c r="G98" i="5" s="1"/>
  <c r="M97" i="5"/>
  <c r="M98" i="5" s="1"/>
  <c r="M95" i="5"/>
  <c r="M93" i="5"/>
  <c r="M91" i="5"/>
  <c r="M89" i="5"/>
  <c r="M87" i="5"/>
  <c r="M85" i="5"/>
  <c r="M83" i="5"/>
  <c r="M81" i="5"/>
  <c r="M79" i="5"/>
  <c r="M77" i="5"/>
  <c r="M75" i="5"/>
  <c r="M73" i="5"/>
  <c r="M71" i="5"/>
  <c r="M69" i="5"/>
  <c r="M67" i="5"/>
  <c r="M65" i="5"/>
  <c r="M63" i="5"/>
  <c r="M61" i="5"/>
  <c r="M59" i="5"/>
  <c r="M57" i="5"/>
  <c r="M55" i="5"/>
  <c r="M53" i="5"/>
  <c r="M51" i="5"/>
  <c r="M49" i="5"/>
  <c r="M47" i="5"/>
  <c r="M45" i="5"/>
  <c r="M43" i="5"/>
  <c r="M41" i="5"/>
  <c r="M39" i="5"/>
  <c r="M37" i="5"/>
  <c r="M35" i="5"/>
  <c r="M33" i="5"/>
  <c r="M31" i="5"/>
  <c r="M29" i="5"/>
  <c r="M27" i="5"/>
  <c r="M25" i="5"/>
  <c r="G96" i="5"/>
  <c r="G94" i="5"/>
  <c r="G92" i="5"/>
  <c r="G90" i="5"/>
  <c r="G88" i="5"/>
  <c r="G86" i="5"/>
  <c r="G84" i="5"/>
  <c r="G82" i="5"/>
  <c r="G80" i="5"/>
  <c r="G78" i="5"/>
  <c r="G76" i="5"/>
  <c r="G74" i="5"/>
  <c r="G72" i="5"/>
  <c r="G70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G40" i="5"/>
  <c r="G38" i="5"/>
  <c r="G36" i="5"/>
  <c r="G34" i="5"/>
  <c r="G32" i="5"/>
  <c r="G30" i="5"/>
  <c r="G28" i="5"/>
  <c r="G26" i="5"/>
  <c r="G24" i="5"/>
  <c r="J97" i="5"/>
  <c r="J98" i="5" s="1"/>
  <c r="J95" i="5"/>
  <c r="J93" i="5"/>
  <c r="J91" i="5"/>
  <c r="J89" i="5"/>
  <c r="J87" i="5"/>
  <c r="J85" i="5"/>
  <c r="J83" i="5"/>
  <c r="J81" i="5"/>
  <c r="J79" i="5"/>
  <c r="J77" i="5"/>
  <c r="J75" i="5"/>
  <c r="J73" i="5"/>
  <c r="J71" i="5"/>
  <c r="J69" i="5"/>
  <c r="J67" i="5"/>
  <c r="J65" i="5"/>
  <c r="J63" i="5"/>
  <c r="J61" i="5"/>
  <c r="J59" i="5"/>
  <c r="J57" i="5"/>
  <c r="J55" i="5"/>
  <c r="J53" i="5"/>
  <c r="J51" i="5"/>
  <c r="J49" i="5"/>
  <c r="J47" i="5"/>
  <c r="J45" i="5"/>
  <c r="M92" i="5"/>
  <c r="D91" i="5"/>
  <c r="D90" i="5"/>
  <c r="M84" i="5"/>
  <c r="D83" i="5"/>
  <c r="D82" i="5"/>
  <c r="M76" i="5"/>
  <c r="D75" i="5"/>
  <c r="D74" i="5"/>
  <c r="M68" i="5"/>
  <c r="D67" i="5"/>
  <c r="D66" i="5"/>
  <c r="M60" i="5"/>
  <c r="D59" i="5"/>
  <c r="D58" i="5"/>
  <c r="M52" i="5"/>
  <c r="D51" i="5"/>
  <c r="D50" i="5"/>
  <c r="M44" i="5"/>
  <c r="J41" i="5"/>
  <c r="M40" i="5"/>
  <c r="J37" i="5"/>
  <c r="M36" i="5"/>
  <c r="J33" i="5"/>
  <c r="M32" i="5"/>
  <c r="J29" i="5"/>
  <c r="M28" i="5"/>
  <c r="J25" i="5"/>
  <c r="M24" i="5"/>
  <c r="D24" i="5"/>
  <c r="D22" i="5"/>
  <c r="D20" i="5"/>
  <c r="D18" i="5"/>
  <c r="J18" i="5"/>
  <c r="M48" i="5"/>
  <c r="J39" i="5"/>
  <c r="J35" i="5"/>
  <c r="M78" i="5"/>
  <c r="M70" i="5"/>
  <c r="D25" i="5"/>
  <c r="G95" i="5"/>
  <c r="J94" i="5"/>
  <c r="G87" i="5"/>
  <c r="J86" i="5"/>
  <c r="G79" i="5"/>
  <c r="J78" i="5"/>
  <c r="G71" i="5"/>
  <c r="J70" i="5"/>
  <c r="G63" i="5"/>
  <c r="J62" i="5"/>
  <c r="G55" i="5"/>
  <c r="J54" i="5"/>
  <c r="G47" i="5"/>
  <c r="J46" i="5"/>
  <c r="G23" i="5"/>
  <c r="G21" i="5"/>
  <c r="G19" i="5"/>
  <c r="G17" i="5"/>
  <c r="D39" i="5"/>
  <c r="D35" i="5"/>
  <c r="D31" i="5"/>
  <c r="J22" i="5"/>
  <c r="J20" i="5"/>
  <c r="J43" i="5"/>
  <c r="M38" i="5"/>
  <c r="J27" i="5"/>
  <c r="D23" i="5"/>
  <c r="D21" i="5"/>
  <c r="D17" i="5"/>
  <c r="D85" i="5"/>
  <c r="D77" i="5"/>
  <c r="D68" i="5"/>
  <c r="D29" i="5"/>
  <c r="J23" i="5"/>
  <c r="J17" i="5"/>
  <c r="D97" i="5"/>
  <c r="D98" i="5" s="1"/>
  <c r="D96" i="5"/>
  <c r="M90" i="5"/>
  <c r="D89" i="5"/>
  <c r="D88" i="5"/>
  <c r="M82" i="5"/>
  <c r="D81" i="5"/>
  <c r="D80" i="5"/>
  <c r="M74" i="5"/>
  <c r="D73" i="5"/>
  <c r="D72" i="5"/>
  <c r="M66" i="5"/>
  <c r="D65" i="5"/>
  <c r="D64" i="5"/>
  <c r="M58" i="5"/>
  <c r="D57" i="5"/>
  <c r="D56" i="5"/>
  <c r="M50" i="5"/>
  <c r="D49" i="5"/>
  <c r="D48" i="5"/>
  <c r="D43" i="5"/>
  <c r="D27" i="5"/>
  <c r="D46" i="5"/>
  <c r="M34" i="5"/>
  <c r="D19" i="5"/>
  <c r="D76" i="5"/>
  <c r="D69" i="5"/>
  <c r="M62" i="5"/>
  <c r="D60" i="5"/>
  <c r="M46" i="5"/>
  <c r="D45" i="5"/>
  <c r="D37" i="5"/>
  <c r="D33" i="5"/>
  <c r="J21" i="5"/>
  <c r="G93" i="5"/>
  <c r="J92" i="5"/>
  <c r="G85" i="5"/>
  <c r="J84" i="5"/>
  <c r="G77" i="5"/>
  <c r="J76" i="5"/>
  <c r="G69" i="5"/>
  <c r="J68" i="5"/>
  <c r="G61" i="5"/>
  <c r="J60" i="5"/>
  <c r="G53" i="5"/>
  <c r="J52" i="5"/>
  <c r="G45" i="5"/>
  <c r="J44" i="5"/>
  <c r="D42" i="5"/>
  <c r="G41" i="5"/>
  <c r="J40" i="5"/>
  <c r="D38" i="5"/>
  <c r="G37" i="5"/>
  <c r="J36" i="5"/>
  <c r="D34" i="5"/>
  <c r="G33" i="5"/>
  <c r="J32" i="5"/>
  <c r="D30" i="5"/>
  <c r="G29" i="5"/>
  <c r="J28" i="5"/>
  <c r="D26" i="5"/>
  <c r="G25" i="5"/>
  <c r="J24" i="5"/>
  <c r="M23" i="5"/>
  <c r="M21" i="5"/>
  <c r="M19" i="5"/>
  <c r="M17" i="5"/>
  <c r="M56" i="5"/>
  <c r="D55" i="5"/>
  <c r="D54" i="5"/>
  <c r="D47" i="5"/>
  <c r="M42" i="5"/>
  <c r="J31" i="5"/>
  <c r="M30" i="5"/>
  <c r="M26" i="5"/>
  <c r="M94" i="5"/>
  <c r="D61" i="5"/>
  <c r="D52" i="5"/>
  <c r="M96" i="5"/>
  <c r="D95" i="5"/>
  <c r="D94" i="5"/>
  <c r="M88" i="5"/>
  <c r="D87" i="5"/>
  <c r="D86" i="5"/>
  <c r="M80" i="5"/>
  <c r="D79" i="5"/>
  <c r="D78" i="5"/>
  <c r="M72" i="5"/>
  <c r="D71" i="5"/>
  <c r="D70" i="5"/>
  <c r="M64" i="5"/>
  <c r="D63" i="5"/>
  <c r="D62" i="5"/>
  <c r="G91" i="5"/>
  <c r="J90" i="5"/>
  <c r="G83" i="5"/>
  <c r="J82" i="5"/>
  <c r="G75" i="5"/>
  <c r="J74" i="5"/>
  <c r="G67" i="5"/>
  <c r="J66" i="5"/>
  <c r="G59" i="5"/>
  <c r="J58" i="5"/>
  <c r="G51" i="5"/>
  <c r="J50" i="5"/>
  <c r="G22" i="5"/>
  <c r="G20" i="5"/>
  <c r="G18" i="5"/>
  <c r="D93" i="5"/>
  <c r="D92" i="5"/>
  <c r="M86" i="5"/>
  <c r="D84" i="5"/>
  <c r="M54" i="5"/>
  <c r="D53" i="5"/>
  <c r="D41" i="5"/>
  <c r="J19" i="5"/>
  <c r="G27" i="5"/>
  <c r="D32" i="5"/>
  <c r="M22" i="5"/>
  <c r="G31" i="5"/>
  <c r="J48" i="5"/>
  <c r="J56" i="5"/>
  <c r="G35" i="5"/>
  <c r="J42" i="5"/>
  <c r="G81" i="5"/>
  <c r="J26" i="5"/>
  <c r="D44" i="5"/>
  <c r="M20" i="5"/>
  <c r="G73" i="5"/>
  <c r="L34" i="5"/>
  <c r="I35" i="5"/>
  <c r="F36" i="5"/>
  <c r="L38" i="5"/>
  <c r="I39" i="5"/>
  <c r="F40" i="5"/>
  <c r="L42" i="5"/>
  <c r="I43" i="5"/>
  <c r="F44" i="5"/>
  <c r="C46" i="5"/>
  <c r="L47" i="5"/>
  <c r="L48" i="5"/>
  <c r="I49" i="5"/>
  <c r="C54" i="5"/>
  <c r="L55" i="5"/>
  <c r="L56" i="5"/>
  <c r="I57" i="5"/>
  <c r="C62" i="5"/>
  <c r="L63" i="5"/>
  <c r="L64" i="5"/>
  <c r="I65" i="5"/>
  <c r="C70" i="5"/>
  <c r="L71" i="5"/>
  <c r="L72" i="5"/>
  <c r="I73" i="5"/>
  <c r="C78" i="5"/>
  <c r="L79" i="5"/>
  <c r="L80" i="5"/>
  <c r="I81" i="5"/>
  <c r="C86" i="5"/>
  <c r="L87" i="5"/>
  <c r="L88" i="5"/>
  <c r="I89" i="5"/>
  <c r="C94" i="5"/>
  <c r="L95" i="5"/>
  <c r="L96" i="5"/>
  <c r="F61" i="5"/>
  <c r="F69" i="5"/>
  <c r="F77" i="5"/>
  <c r="F85" i="5"/>
  <c r="F93" i="5"/>
  <c r="L97" i="5"/>
  <c r="L98" i="5" s="1"/>
  <c r="I18" i="5"/>
  <c r="I20" i="5"/>
  <c r="I22" i="5"/>
  <c r="C48" i="5"/>
  <c r="L49" i="5"/>
  <c r="L50" i="5"/>
  <c r="I51" i="5"/>
  <c r="C56" i="5"/>
  <c r="L57" i="5"/>
  <c r="L58" i="5"/>
  <c r="I59" i="5"/>
  <c r="C64" i="5"/>
  <c r="L65" i="5"/>
  <c r="L66" i="5"/>
  <c r="I67" i="5"/>
  <c r="C72" i="5"/>
  <c r="L73" i="5"/>
  <c r="L74" i="5"/>
  <c r="I75" i="5"/>
  <c r="C80" i="5"/>
  <c r="L81" i="5"/>
  <c r="L82" i="5"/>
  <c r="I83" i="5"/>
  <c r="C88" i="5"/>
  <c r="L89" i="5"/>
  <c r="L90" i="5"/>
  <c r="I91" i="5"/>
  <c r="C96" i="5"/>
  <c r="F55" i="5"/>
  <c r="F63" i="5"/>
  <c r="F71" i="5"/>
  <c r="F79" i="5"/>
  <c r="F87" i="5"/>
  <c r="F95" i="5"/>
  <c r="L35" i="5"/>
  <c r="L39" i="5"/>
  <c r="L43" i="5"/>
  <c r="F47" i="5"/>
  <c r="C18" i="5"/>
  <c r="C20" i="5"/>
  <c r="C22" i="5"/>
  <c r="C24" i="5"/>
  <c r="L24" i="5"/>
  <c r="I25" i="5"/>
  <c r="F26" i="5"/>
  <c r="L28" i="5"/>
  <c r="I29" i="5"/>
  <c r="F30" i="5"/>
  <c r="L32" i="5"/>
  <c r="I33" i="5"/>
  <c r="F34" i="5"/>
  <c r="L36" i="5"/>
  <c r="I37" i="5"/>
  <c r="F38" i="5"/>
  <c r="L40" i="5"/>
  <c r="I41" i="5"/>
  <c r="F42" i="5"/>
  <c r="L44" i="5"/>
  <c r="I45" i="5"/>
  <c r="C50" i="5"/>
  <c r="L51" i="5"/>
  <c r="L52" i="5"/>
  <c r="I53" i="5"/>
  <c r="C58" i="5"/>
  <c r="L59" i="5"/>
  <c r="L60" i="5"/>
  <c r="I61" i="5"/>
  <c r="C66" i="5"/>
  <c r="L67" i="5"/>
  <c r="L68" i="5"/>
  <c r="I69" i="5"/>
  <c r="C74" i="5"/>
  <c r="L75" i="5"/>
  <c r="L76" i="5"/>
  <c r="I77" i="5"/>
  <c r="C82" i="5"/>
  <c r="L83" i="5"/>
  <c r="L84" i="5"/>
  <c r="I85" i="5"/>
  <c r="C90" i="5"/>
  <c r="L91" i="5"/>
  <c r="L92" i="5"/>
  <c r="I96" i="5"/>
  <c r="I94" i="5"/>
  <c r="I92" i="5"/>
  <c r="I90" i="5"/>
  <c r="I88" i="5"/>
  <c r="I86" i="5"/>
  <c r="I84" i="5"/>
  <c r="I82" i="5"/>
  <c r="I80" i="5"/>
  <c r="I78" i="5"/>
  <c r="I76" i="5"/>
  <c r="I74" i="5"/>
  <c r="I72" i="5"/>
  <c r="I70" i="5"/>
  <c r="I68" i="5"/>
  <c r="I66" i="5"/>
  <c r="I64" i="5"/>
  <c r="I62" i="5"/>
  <c r="I60" i="5"/>
  <c r="I58" i="5"/>
  <c r="I56" i="5"/>
  <c r="I54" i="5"/>
  <c r="I52" i="5"/>
  <c r="I50" i="5"/>
  <c r="I48" i="5"/>
  <c r="I46" i="5"/>
  <c r="I44" i="5"/>
  <c r="I42" i="5"/>
  <c r="I40" i="5"/>
  <c r="I38" i="5"/>
  <c r="I36" i="5"/>
  <c r="I34" i="5"/>
  <c r="I32" i="5"/>
  <c r="I30" i="5"/>
  <c r="I28" i="5"/>
  <c r="I26" i="5"/>
  <c r="C97" i="5"/>
  <c r="C98" i="5" s="1"/>
  <c r="C95" i="5"/>
  <c r="C93" i="5"/>
  <c r="C91" i="5"/>
  <c r="C89" i="5"/>
  <c r="C87" i="5"/>
  <c r="C85" i="5"/>
  <c r="C83" i="5"/>
  <c r="C81" i="5"/>
  <c r="C79" i="5"/>
  <c r="C77" i="5"/>
  <c r="C75" i="5"/>
  <c r="C73" i="5"/>
  <c r="C71" i="5"/>
  <c r="C69" i="5"/>
  <c r="C67" i="5"/>
  <c r="C65" i="5"/>
  <c r="C63" i="5"/>
  <c r="C61" i="5"/>
  <c r="C59" i="5"/>
  <c r="C57" i="5"/>
  <c r="C55" i="5"/>
  <c r="C53" i="5"/>
  <c r="C51" i="5"/>
  <c r="C49" i="5"/>
  <c r="C47" i="5"/>
  <c r="C45" i="5"/>
  <c r="C43" i="5"/>
  <c r="C41" i="5"/>
  <c r="C39" i="5"/>
  <c r="C37" i="5"/>
  <c r="C35" i="5"/>
  <c r="C33" i="5"/>
  <c r="C31" i="5"/>
  <c r="C29" i="5"/>
  <c r="C27" i="5"/>
  <c r="C25" i="5"/>
  <c r="F96" i="5"/>
  <c r="F94" i="5"/>
  <c r="F92" i="5"/>
  <c r="F90" i="5"/>
  <c r="F88" i="5"/>
  <c r="F86" i="5"/>
  <c r="F84" i="5"/>
  <c r="F82" i="5"/>
  <c r="F80" i="5"/>
  <c r="F78" i="5"/>
  <c r="F76" i="5"/>
  <c r="F74" i="5"/>
  <c r="F72" i="5"/>
  <c r="F70" i="5"/>
  <c r="F68" i="5"/>
  <c r="F66" i="5"/>
  <c r="F64" i="5"/>
  <c r="F62" i="5"/>
  <c r="F60" i="5"/>
  <c r="F58" i="5"/>
  <c r="F56" i="5"/>
  <c r="F54" i="5"/>
  <c r="F52" i="5"/>
  <c r="F50" i="5"/>
  <c r="F48" i="5"/>
  <c r="F46" i="5"/>
  <c r="L18" i="5"/>
  <c r="L20" i="5"/>
  <c r="L22" i="5"/>
  <c r="F27" i="5"/>
  <c r="C28" i="5"/>
  <c r="F31" i="5"/>
  <c r="C32" i="5"/>
  <c r="F35" i="5"/>
  <c r="C36" i="5"/>
  <c r="F39" i="5"/>
  <c r="C40" i="5"/>
  <c r="F43" i="5"/>
  <c r="C44" i="5"/>
  <c r="F49" i="5"/>
  <c r="F57" i="5"/>
  <c r="F65" i="5"/>
  <c r="F73" i="5"/>
  <c r="F81" i="5"/>
  <c r="F89" i="5"/>
  <c r="F97" i="5"/>
  <c r="F98" i="5" s="1"/>
</calcChain>
</file>

<file path=xl/sharedStrings.xml><?xml version="1.0" encoding="utf-8"?>
<sst xmlns="http://schemas.openxmlformats.org/spreadsheetml/2006/main" count="88" uniqueCount="50">
  <si>
    <t>Zdarma</t>
  </si>
  <si>
    <t>ZTP</t>
  </si>
  <si>
    <t>75 %</t>
  </si>
  <si>
    <t>50 %</t>
  </si>
  <si>
    <t>Sleva z jízdného</t>
  </si>
  <si>
    <t>Ceník 1 A</t>
  </si>
  <si>
    <t>Obyčejné</t>
  </si>
  <si>
    <t>Zlevněné 50 %</t>
  </si>
  <si>
    <t>Zlevněné 75 %</t>
  </si>
  <si>
    <t>Základní sazba při platbě v hotovosti</t>
  </si>
  <si>
    <t>Základní sazba při platbě BČK ZETKA nebo ODISKa</t>
  </si>
  <si>
    <t>Sazba na 1 km</t>
  </si>
  <si>
    <t>Linková a železniční doprava</t>
  </si>
  <si>
    <t>Platba z EP se základní sazbou s nárokem na přestup a také platba bez nároku na přestup (spolucestující)</t>
  </si>
  <si>
    <t>Platba z EP bez základní sazby</t>
  </si>
  <si>
    <t>Vzdálenost
(km)</t>
  </si>
  <si>
    <t>Základní sazba při platbě platební kartou</t>
  </si>
  <si>
    <t>Platba v hotovosti</t>
  </si>
  <si>
    <t>Platba platební kartou</t>
  </si>
  <si>
    <t>Pro všechny tarifní vzdálenosti</t>
  </si>
  <si>
    <t>Kyvadlové jízdné</t>
  </si>
  <si>
    <t>nad 80 km</t>
  </si>
  <si>
    <t>24hodinové jízdné pro síť tarifních zón IDZK</t>
  </si>
  <si>
    <t>Druh jízdenky</t>
  </si>
  <si>
    <t>Přestupní čas</t>
  </si>
  <si>
    <t>papírová</t>
  </si>
  <si>
    <t>Jednotlivé jízdné</t>
  </si>
  <si>
    <t>Senioři 70+ let s platným profilem na personalizované kartě Zetka *</t>
  </si>
  <si>
    <t>ZTP*</t>
  </si>
  <si>
    <t>Zetka/ODISka</t>
  </si>
  <si>
    <t>Jednorázová cena jízdního dokladu za dovozné - kolo</t>
  </si>
  <si>
    <t>Příloha č. 1 Tarifu IDZK - Ceníky jízdného a dovozného</t>
  </si>
  <si>
    <t>BPK</t>
  </si>
  <si>
    <t>24hodinové jízdné pro zónu 500 Uherské Hradiště *</t>
  </si>
  <si>
    <t>* platí ode dne vyhlášení</t>
  </si>
  <si>
    <t>Platný od 1. 4. 2024</t>
  </si>
  <si>
    <t>Uherské Hradiště (zóna 500)</t>
  </si>
  <si>
    <t>45 min</t>
  </si>
  <si>
    <t>* Pouze na linkách MAD; na ostatních linkách odbavováno standardním ceníkem pro příslušné slevové kategorie.</t>
  </si>
  <si>
    <t>Vsetín (zóna 460)</t>
  </si>
  <si>
    <t>Jednotlivá jízdenka Město (JJM)</t>
  </si>
  <si>
    <t>Pozn. ČD z telefonického hovoru s KOVED</t>
  </si>
  <si>
    <r>
      <rPr>
        <b/>
        <sz val="11"/>
        <color rgb="FFFF0000"/>
        <rFont val="Calibri"/>
        <family val="2"/>
        <charset val="238"/>
        <scheme val="minor"/>
      </rPr>
      <t xml:space="preserve">Cena za jízdenku JJM </t>
    </r>
    <r>
      <rPr>
        <sz val="11"/>
        <color rgb="FFFF0000"/>
        <rFont val="Calibri"/>
        <family val="2"/>
        <charset val="238"/>
        <scheme val="minor"/>
      </rPr>
      <t>= zároveň základní (nástupní) sazba, není žádné kilometrické jízdné. Pokud je z první elektron. JJM uznán přestup při zakupování další elektron. JJM, odečte se této JJM nástupní sazba 15,-. Pokud je z první elektron. JJM uznán přestup při zakupování návazné elektron. JJR, odečte se této JJR nástupní sazba 11,-.</t>
    </r>
  </si>
  <si>
    <r>
      <rPr>
        <b/>
        <sz val="11"/>
        <color rgb="FFFF0000"/>
        <rFont val="Calibri"/>
        <family val="2"/>
        <charset val="238"/>
        <scheme val="minor"/>
      </rPr>
      <t xml:space="preserve">Doba platnosti </t>
    </r>
    <r>
      <rPr>
        <sz val="11"/>
        <color rgb="FFFF0000"/>
        <rFont val="Calibri"/>
        <family val="2"/>
        <charset val="238"/>
        <scheme val="minor"/>
      </rPr>
      <t>= 1 jízda, max. ale 45 minut kvůli přestupnímu času. Na doklady platnost "do" uvádět 45 minut od nákupu.</t>
    </r>
  </si>
  <si>
    <r>
      <rPr>
        <b/>
        <sz val="11"/>
        <color rgb="FFFF0000"/>
        <rFont val="Calibri"/>
        <family val="2"/>
        <charset val="238"/>
        <scheme val="minor"/>
      </rPr>
      <t xml:space="preserve">Přestupní čas </t>
    </r>
    <r>
      <rPr>
        <sz val="11"/>
        <color rgb="FFFF0000"/>
        <rFont val="Calibri"/>
        <family val="2"/>
        <charset val="238"/>
        <scheme val="minor"/>
      </rPr>
      <t>= čas na přestup pro MHD nebo v případě elektronické jízdenky i uznání na další cestu a odečtení nástupní sazby.</t>
    </r>
  </si>
  <si>
    <t>Mám JJM platnou na 45min, a když v tom čase zakupuji JJM =&gt; odečet nástupní sazby z JJM (15,-) =&gt; další návazná v tom čase bude za 0,- a u papírové nic neřeším (kontrola pohledem, do kdy je přestup od začátku platnosti).</t>
  </si>
  <si>
    <t>Mám JJM platnou na 45min, a když v tom čase zakupuji JJR =&gt; odečet nástupní sazby z JJR (11,-)</t>
  </si>
  <si>
    <t>Mám JJR platnou na X minut + 30 minut přestup, a když v tom čase zakupuji JJM =&gt; odečet nástupní sazby z JJM (15,-)</t>
  </si>
  <si>
    <t>Blíže principy určije list "Přestupy" v rámci Struktury tarifu IDZK</t>
  </si>
  <si>
    <r>
      <rPr>
        <b/>
        <sz val="11"/>
        <color rgb="FFFF0000"/>
        <rFont val="Calibri"/>
        <family val="2"/>
        <charset val="238"/>
        <scheme val="minor"/>
      </rPr>
      <t>BPK</t>
    </r>
    <r>
      <rPr>
        <sz val="11"/>
        <color rgb="FFFF0000"/>
        <rFont val="Calibri"/>
        <family val="2"/>
        <charset val="238"/>
        <scheme val="minor"/>
      </rPr>
      <t xml:space="preserve"> = papírová jízdenka s typem platby BPK (nikoliv identifikátor).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</si>
</sst>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Kč&quot;;[Red]\-#,##0\ &quot;Kč&quot;"/>
    <numFmt numFmtId="8" formatCode="#,##0.00\ &quot;Kč&quot;;[Red]\-#,##0.00\ &quot;Kč&quot;"/>
    <numFmt numFmtId="165" formatCode="_-* #,##0.00\ _K_č_-;\-* #,##0.00\ _K_č_-;_-* &quot;-&quot;??\ _K_č_-;_-@_-"/>
    <numFmt numFmtId="166" formatCode="#,##0.00\ &quot;Kč&quot;"/>
    <numFmt numFmtId="167" formatCode="#,##0.00_ ;\-#,##0.00\ "/>
  </numFmts>
  <fonts count="2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TT Hoves"/>
      <charset val="238"/>
    </font>
    <font>
      <b/>
      <sz val="11"/>
      <color theme="1"/>
      <name val="TT Hoves"/>
      <charset val="238"/>
    </font>
    <font>
      <b/>
      <sz val="11"/>
      <color theme="5" tint="0.39997558519241921"/>
      <name val="TT Hoves"/>
      <charset val="238"/>
    </font>
    <font>
      <b/>
      <sz val="16"/>
      <color theme="1"/>
      <name val="TT Hoves"/>
      <charset val="238"/>
    </font>
    <font>
      <b/>
      <sz val="11"/>
      <name val="TT Hoves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T Hoves"/>
      <charset val="238"/>
    </font>
    <font>
      <b/>
      <sz val="10"/>
      <name val="Calibri"/>
      <family val="2"/>
      <charset val="238"/>
      <scheme val="minor"/>
    </font>
    <font>
      <sz val="11"/>
      <color rgb="FFFF0000"/>
      <name val="TT Hoves"/>
      <charset val="238"/>
    </font>
    <font>
      <sz val="12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TT Hoves"/>
      <charset val="238"/>
    </font>
    <font>
      <b/>
      <sz val="14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 Light"/>
      <family val="2"/>
      <charset val="238"/>
      <scheme val="major"/>
    </font>
    <font>
      <b/>
      <sz val="11"/>
      <color rgb="FFFF0000"/>
      <name val="TT Hoves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9" fontId="6" fillId="2" borderId="0" xfId="0" applyNumberFormat="1" applyFont="1" applyFill="1" applyAlignment="1">
      <alignment horizontal="center" vertical="center"/>
    </xf>
    <xf numFmtId="9" fontId="6" fillId="3" borderId="16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6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8" fontId="9" fillId="0" borderId="11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9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166" fontId="6" fillId="0" borderId="0" xfId="0" applyNumberFormat="1" applyFont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6" fontId="5" fillId="2" borderId="0" xfId="0" applyNumberFormat="1" applyFont="1" applyFill="1" applyAlignment="1">
      <alignment vertical="center"/>
    </xf>
    <xf numFmtId="6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right" vertical="center" indent="4"/>
    </xf>
    <xf numFmtId="167" fontId="5" fillId="0" borderId="6" xfId="0" applyNumberFormat="1" applyFont="1" applyBorder="1" applyAlignment="1">
      <alignment horizontal="right" vertical="center" indent="4"/>
    </xf>
    <xf numFmtId="167" fontId="5" fillId="2" borderId="23" xfId="0" applyNumberFormat="1" applyFont="1" applyFill="1" applyBorder="1" applyAlignment="1">
      <alignment horizontal="right" vertical="center" indent="4"/>
    </xf>
    <xf numFmtId="167" fontId="5" fillId="2" borderId="22" xfId="0" applyNumberFormat="1" applyFont="1" applyFill="1" applyBorder="1" applyAlignment="1">
      <alignment horizontal="right" vertical="center" indent="4"/>
    </xf>
    <xf numFmtId="167" fontId="5" fillId="0" borderId="31" xfId="0" applyNumberFormat="1" applyFont="1" applyBorder="1" applyAlignment="1">
      <alignment horizontal="right" vertical="center" indent="4"/>
    </xf>
    <xf numFmtId="167" fontId="5" fillId="0" borderId="22" xfId="0" applyNumberFormat="1" applyFont="1" applyBorder="1" applyAlignment="1">
      <alignment horizontal="right" vertical="center" indent="4"/>
    </xf>
    <xf numFmtId="167" fontId="5" fillId="0" borderId="4" xfId="0" applyNumberFormat="1" applyFont="1" applyBorder="1" applyAlignment="1">
      <alignment horizontal="right" vertical="center" indent="4"/>
    </xf>
    <xf numFmtId="167" fontId="5" fillId="0" borderId="30" xfId="0" applyNumberFormat="1" applyFont="1" applyBorder="1" applyAlignment="1">
      <alignment horizontal="right" vertical="center" indent="4"/>
    </xf>
    <xf numFmtId="167" fontId="5" fillId="0" borderId="17" xfId="0" applyNumberFormat="1" applyFont="1" applyBorder="1" applyAlignment="1">
      <alignment horizontal="right" vertical="center" indent="4"/>
    </xf>
    <xf numFmtId="0" fontId="5" fillId="0" borderId="7" xfId="0" applyFont="1" applyBorder="1" applyAlignment="1">
      <alignment horizontal="right" vertical="center" indent="4"/>
    </xf>
    <xf numFmtId="0" fontId="12" fillId="0" borderId="9" xfId="0" applyFont="1" applyBorder="1" applyAlignment="1">
      <alignment horizontal="right" vertical="center" indent="4"/>
    </xf>
    <xf numFmtId="167" fontId="12" fillId="0" borderId="8" xfId="0" applyNumberFormat="1" applyFont="1" applyBorder="1" applyAlignment="1">
      <alignment horizontal="right" vertical="center" indent="4"/>
    </xf>
    <xf numFmtId="0" fontId="3" fillId="0" borderId="39" xfId="0" applyFont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16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 wrapText="1"/>
    </xf>
    <xf numFmtId="0" fontId="11" fillId="7" borderId="32" xfId="0" applyFont="1" applyFill="1" applyBorder="1"/>
    <xf numFmtId="0" fontId="3" fillId="2" borderId="15" xfId="0" applyFont="1" applyFill="1" applyBorder="1" applyAlignment="1">
      <alignment horizontal="center" vertical="center"/>
    </xf>
    <xf numFmtId="0" fontId="11" fillId="7" borderId="38" xfId="0" applyFont="1" applyFill="1" applyBorder="1"/>
    <xf numFmtId="0" fontId="3" fillId="2" borderId="3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8" fontId="9" fillId="0" borderId="8" xfId="0" applyNumberFormat="1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9" fontId="6" fillId="4" borderId="26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9" fontId="6" fillId="4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6" fontId="9" fillId="0" borderId="21" xfId="0" applyNumberFormat="1" applyFont="1" applyBorder="1" applyAlignment="1">
      <alignment horizontal="center" vertical="center" wrapText="1"/>
    </xf>
    <xf numFmtId="6" fontId="9" fillId="0" borderId="3" xfId="0" applyNumberFormat="1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6" fontId="7" fillId="4" borderId="9" xfId="0" applyNumberFormat="1" applyFont="1" applyFill="1" applyBorder="1" applyAlignment="1">
      <alignment horizontal="center" vertical="center" wrapText="1"/>
    </xf>
    <xf numFmtId="6" fontId="7" fillId="4" borderId="10" xfId="0" applyNumberFormat="1" applyFont="1" applyFill="1" applyBorder="1" applyAlignment="1">
      <alignment horizontal="center" vertical="center" wrapText="1"/>
    </xf>
    <xf numFmtId="6" fontId="9" fillId="4" borderId="9" xfId="0" applyNumberFormat="1" applyFont="1" applyFill="1" applyBorder="1" applyAlignment="1">
      <alignment horizontal="center" vertical="center" wrapText="1"/>
    </xf>
    <xf numFmtId="6" fontId="9" fillId="4" borderId="10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8" fontId="9" fillId="0" borderId="8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11" fillId="7" borderId="25" xfId="0" applyFont="1" applyFill="1" applyBorder="1"/>
    <xf numFmtId="0" fontId="3" fillId="7" borderId="33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7" borderId="19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left" vertical="center"/>
    </xf>
    <xf numFmtId="0" fontId="0" fillId="7" borderId="0" xfId="0" applyFill="1"/>
    <xf numFmtId="0" fontId="22" fillId="7" borderId="32" xfId="0" applyFont="1" applyFill="1" applyBorder="1"/>
    <xf numFmtId="0" fontId="22" fillId="0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/>
    <xf numFmtId="0" fontId="22" fillId="7" borderId="38" xfId="0" applyFont="1" applyFill="1" applyBorder="1"/>
    <xf numFmtId="0" fontId="22" fillId="0" borderId="3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22" fillId="7" borderId="25" xfId="0" applyFont="1" applyFill="1" applyBorder="1"/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8" fontId="24" fillId="0" borderId="8" xfId="0" applyNumberFormat="1" applyFont="1" applyFill="1" applyBorder="1" applyAlignment="1">
      <alignment horizontal="center" vertical="center" wrapText="1"/>
    </xf>
  </cellXfs>
  <cellStyles count="3">
    <cellStyle name="čárky 2" xfId="1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FFFFCC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03"/>
  <sheetViews>
    <sheetView showGridLines="0" tabSelected="1" zoomScale="80" zoomScaleNormal="80" workbookViewId="0"/>
  </sheetViews>
  <sheetFormatPr defaultColWidth="17.42578125" defaultRowHeight="15"/>
  <cols>
    <col min="1" max="1" width="17.42578125" style="32"/>
    <col min="2" max="16384" width="17.42578125" style="13"/>
  </cols>
  <sheetData>
    <row r="1" spans="1:25" ht="26.2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95" customHeight="1">
      <c r="A2" s="125" t="s">
        <v>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Q2" s="12"/>
      <c r="R2" s="12"/>
      <c r="S2" s="12"/>
      <c r="T2" s="12"/>
      <c r="U2" s="12"/>
      <c r="V2" s="12"/>
      <c r="W2" s="12"/>
      <c r="X2" s="12"/>
      <c r="Y2" s="12"/>
    </row>
    <row r="3" spans="1:25" ht="15.9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25" s="5" customFormat="1" ht="49.5" customHeight="1" thickBot="1">
      <c r="A4" s="90"/>
      <c r="B4" s="91"/>
      <c r="C4" s="62" t="s">
        <v>6</v>
      </c>
      <c r="D4" s="63" t="s">
        <v>7</v>
      </c>
      <c r="E4" s="61" t="s">
        <v>8</v>
      </c>
      <c r="F4" s="11"/>
      <c r="G4" s="94"/>
      <c r="H4" s="95"/>
      <c r="I4" s="57" t="s">
        <v>6</v>
      </c>
      <c r="J4" s="60" t="s">
        <v>7</v>
      </c>
      <c r="K4" s="60" t="s">
        <v>8</v>
      </c>
      <c r="L4" s="14"/>
      <c r="M4" s="15"/>
      <c r="N4" s="16"/>
      <c r="O4" s="16"/>
      <c r="P4" s="12"/>
    </row>
    <row r="5" spans="1:25" s="5" customFormat="1" ht="49.5" customHeight="1" thickBot="1">
      <c r="A5" s="92" t="s">
        <v>9</v>
      </c>
      <c r="B5" s="93"/>
      <c r="C5" s="59">
        <v>11</v>
      </c>
      <c r="D5" s="59">
        <f>C5/2</f>
        <v>5.5</v>
      </c>
      <c r="E5" s="59">
        <f>C5/4</f>
        <v>2.75</v>
      </c>
      <c r="F5" s="11"/>
      <c r="G5" s="96" t="s">
        <v>20</v>
      </c>
      <c r="H5" s="97"/>
      <c r="I5" s="7">
        <v>30</v>
      </c>
      <c r="J5" s="7">
        <f>I5/2</f>
        <v>15</v>
      </c>
      <c r="K5" s="126">
        <v>7</v>
      </c>
      <c r="L5" s="17"/>
      <c r="M5" s="17"/>
    </row>
    <row r="6" spans="1:25" s="5" customFormat="1" ht="49.5" customHeight="1" thickBot="1">
      <c r="A6" s="92" t="s">
        <v>10</v>
      </c>
      <c r="B6" s="93"/>
      <c r="C6" s="59">
        <v>11</v>
      </c>
      <c r="D6" s="59">
        <f>C6/2</f>
        <v>5.5</v>
      </c>
      <c r="E6" s="59">
        <f>C6/4</f>
        <v>2.75</v>
      </c>
      <c r="F6" s="11"/>
      <c r="G6" s="96" t="s">
        <v>22</v>
      </c>
      <c r="H6" s="97"/>
      <c r="I6" s="59">
        <v>200</v>
      </c>
      <c r="J6" s="59">
        <f>I6/2</f>
        <v>100</v>
      </c>
      <c r="K6" s="59">
        <f>I6/4</f>
        <v>50</v>
      </c>
      <c r="L6" s="17"/>
      <c r="M6" s="17"/>
    </row>
    <row r="7" spans="1:25" s="5" customFormat="1" ht="49.5" customHeight="1" thickBot="1">
      <c r="A7" s="92" t="s">
        <v>16</v>
      </c>
      <c r="B7" s="93"/>
      <c r="C7" s="59">
        <v>11</v>
      </c>
      <c r="D7" s="59">
        <f>C7/2</f>
        <v>5.5</v>
      </c>
      <c r="E7" s="59">
        <f>C7/4</f>
        <v>2.75</v>
      </c>
      <c r="F7" s="11"/>
      <c r="G7" s="96" t="s">
        <v>33</v>
      </c>
      <c r="H7" s="97"/>
      <c r="I7" s="99">
        <v>60</v>
      </c>
      <c r="J7" s="99">
        <f>I7/2</f>
        <v>30</v>
      </c>
      <c r="K7" s="99">
        <f>I7/4</f>
        <v>15</v>
      </c>
      <c r="L7" s="11" t="s">
        <v>34</v>
      </c>
      <c r="M7" s="11"/>
      <c r="N7" s="18"/>
      <c r="O7" s="18"/>
    </row>
    <row r="8" spans="1:25" s="5" customFormat="1" ht="49.5" customHeight="1" thickBot="1">
      <c r="A8" s="92" t="s">
        <v>11</v>
      </c>
      <c r="B8" s="93"/>
      <c r="C8" s="59">
        <v>1.5</v>
      </c>
      <c r="D8" s="59">
        <f>C8/2</f>
        <v>0.75</v>
      </c>
      <c r="E8" s="59">
        <f>C8/4</f>
        <v>0.375</v>
      </c>
      <c r="F8" s="11"/>
      <c r="G8" s="89" t="s">
        <v>30</v>
      </c>
      <c r="H8" s="89"/>
      <c r="I8" s="10">
        <v>30</v>
      </c>
      <c r="J8" s="88" t="s">
        <v>19</v>
      </c>
      <c r="K8" s="88"/>
      <c r="L8" s="9"/>
      <c r="M8" s="11"/>
    </row>
    <row r="9" spans="1:25" s="5" customFormat="1" ht="9" customHeight="1" thickBot="1">
      <c r="A9" s="19"/>
      <c r="B9" s="11"/>
      <c r="C9" s="11"/>
      <c r="D9" s="11"/>
      <c r="E9" s="11"/>
      <c r="F9" s="11"/>
      <c r="G9" s="11"/>
      <c r="H9" s="11"/>
      <c r="I9" s="11"/>
      <c r="J9" s="17"/>
      <c r="K9" s="8"/>
      <c r="L9" s="20"/>
      <c r="M9" s="11"/>
      <c r="N9" s="18"/>
    </row>
    <row r="10" spans="1:25" s="5" customFormat="1" ht="21" thickBot="1">
      <c r="A10" s="65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21"/>
      <c r="O10" s="18"/>
    </row>
    <row r="11" spans="1:25" s="5" customFormat="1" ht="21" thickBot="1">
      <c r="A11" s="65" t="s">
        <v>12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18"/>
      <c r="O11" s="18"/>
    </row>
    <row r="12" spans="1:25" s="5" customFormat="1" ht="6" customHeight="1" thickBot="1">
      <c r="A12" s="22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25" s="5" customFormat="1" ht="20.100000000000001" customHeight="1">
      <c r="A13" s="68" t="s">
        <v>17</v>
      </c>
      <c r="B13" s="68"/>
      <c r="C13" s="68"/>
      <c r="D13" s="68"/>
      <c r="E13" s="70" t="s">
        <v>18</v>
      </c>
      <c r="F13" s="70"/>
      <c r="G13" s="70"/>
      <c r="H13" s="70" t="s">
        <v>13</v>
      </c>
      <c r="I13" s="70"/>
      <c r="J13" s="70"/>
      <c r="K13" s="70" t="s">
        <v>14</v>
      </c>
      <c r="L13" s="70"/>
      <c r="M13" s="70"/>
      <c r="N13" s="23"/>
      <c r="O13" s="18"/>
    </row>
    <row r="14" spans="1:25" s="5" customFormat="1" ht="27.75" customHeight="1" thickBot="1">
      <c r="A14" s="69"/>
      <c r="B14" s="69"/>
      <c r="C14" s="69"/>
      <c r="D14" s="69"/>
      <c r="E14" s="71"/>
      <c r="F14" s="71"/>
      <c r="G14" s="71"/>
      <c r="H14" s="71"/>
      <c r="I14" s="71"/>
      <c r="J14" s="71"/>
      <c r="K14" s="71"/>
      <c r="L14" s="71"/>
      <c r="M14" s="71"/>
      <c r="N14" s="1"/>
      <c r="O14" s="18"/>
    </row>
    <row r="15" spans="1:25" s="5" customFormat="1" ht="26.25" customHeight="1">
      <c r="A15" s="74" t="s">
        <v>15</v>
      </c>
      <c r="B15" s="76" t="s">
        <v>6</v>
      </c>
      <c r="C15" s="78" t="s">
        <v>4</v>
      </c>
      <c r="D15" s="79"/>
      <c r="E15" s="84" t="s">
        <v>6</v>
      </c>
      <c r="F15" s="86" t="s">
        <v>4</v>
      </c>
      <c r="G15" s="87"/>
      <c r="H15" s="84" t="s">
        <v>6</v>
      </c>
      <c r="I15" s="86" t="s">
        <v>4</v>
      </c>
      <c r="J15" s="87"/>
      <c r="K15" s="80" t="s">
        <v>6</v>
      </c>
      <c r="L15" s="82" t="s">
        <v>4</v>
      </c>
      <c r="M15" s="83"/>
      <c r="N15" s="24"/>
      <c r="O15" s="18"/>
    </row>
    <row r="16" spans="1:25" s="5" customFormat="1" ht="20.25" customHeight="1" thickBot="1">
      <c r="A16" s="75"/>
      <c r="B16" s="77"/>
      <c r="C16" s="2" t="s">
        <v>3</v>
      </c>
      <c r="D16" s="2" t="s">
        <v>2</v>
      </c>
      <c r="E16" s="85"/>
      <c r="F16" s="3" t="s">
        <v>3</v>
      </c>
      <c r="G16" s="3" t="s">
        <v>2</v>
      </c>
      <c r="H16" s="85"/>
      <c r="I16" s="3" t="s">
        <v>3</v>
      </c>
      <c r="J16" s="3" t="s">
        <v>2</v>
      </c>
      <c r="K16" s="81"/>
      <c r="L16" s="4" t="s">
        <v>3</v>
      </c>
      <c r="M16" s="4" t="s">
        <v>2</v>
      </c>
      <c r="N16" s="24"/>
      <c r="O16" s="18"/>
    </row>
    <row r="17" spans="1:15" s="5" customFormat="1" ht="15" customHeight="1">
      <c r="A17" s="33">
        <v>0</v>
      </c>
      <c r="B17" s="34">
        <f>FLOOR(($C$5+(A17*$C$8))*1,1)</f>
        <v>11</v>
      </c>
      <c r="C17" s="35">
        <f t="shared" ref="C17:C80" si="0">FLOOR(($D$5+($D$8*A17)),1)</f>
        <v>5</v>
      </c>
      <c r="D17" s="36">
        <f>FLOOR(($E$5+($E$8*A17)),1)</f>
        <v>2</v>
      </c>
      <c r="E17" s="34">
        <f>FLOOR(($C$7+($C$8*A17)),1)</f>
        <v>11</v>
      </c>
      <c r="F17" s="37">
        <f>FLOOR(($D$7+($D$8*A17)),1)</f>
        <v>5</v>
      </c>
      <c r="G17" s="38">
        <f>FLOOR(($E$7+($E$8*A17)),1)</f>
        <v>2</v>
      </c>
      <c r="H17" s="34">
        <f>FLOOR(($C$6+(A17*$C$8)),1)</f>
        <v>11</v>
      </c>
      <c r="I17" s="37">
        <f>FLOOR(($D$6+(A17*$D$8)),1)</f>
        <v>5</v>
      </c>
      <c r="J17" s="38">
        <f>FLOOR(($E$6+(A17*$E$8)),1)</f>
        <v>2</v>
      </c>
      <c r="K17" s="39">
        <f>FLOOR((A17*$C$8),1)</f>
        <v>0</v>
      </c>
      <c r="L17" s="40">
        <f>FLOOR(($D$8*A17),1)</f>
        <v>0</v>
      </c>
      <c r="M17" s="41">
        <f>FLOOR(($E$8*A17),1)</f>
        <v>0</v>
      </c>
      <c r="N17" s="24"/>
      <c r="O17" s="18"/>
    </row>
    <row r="18" spans="1:15" s="27" customFormat="1">
      <c r="A18" s="42">
        <v>1</v>
      </c>
      <c r="B18" s="34">
        <f>FLOOR(($C$5+(A18*$C$8))*1,1)</f>
        <v>12</v>
      </c>
      <c r="C18" s="35">
        <f t="shared" si="0"/>
        <v>6</v>
      </c>
      <c r="D18" s="36">
        <f t="shared" ref="D18:D81" si="1">FLOOR(($E$5+($E$8*A18)),1)</f>
        <v>3</v>
      </c>
      <c r="E18" s="34">
        <f>FLOOR(($C$7+($C$8*A18)),1)</f>
        <v>12</v>
      </c>
      <c r="F18" s="37">
        <f>FLOOR(($D$7+($D$8*A18)),1)</f>
        <v>6</v>
      </c>
      <c r="G18" s="38">
        <f>FLOOR(($E$7+($E$8*A18)),1)</f>
        <v>3</v>
      </c>
      <c r="H18" s="34">
        <f t="shared" ref="H18:H81" si="2">FLOOR(($C$6+(A18*$C$8)),1)</f>
        <v>12</v>
      </c>
      <c r="I18" s="37">
        <f t="shared" ref="I18:I81" si="3">FLOOR(($D$6+(A18*$D$8)),1)</f>
        <v>6</v>
      </c>
      <c r="J18" s="38">
        <f t="shared" ref="J18:J81" si="4">FLOOR(($E$6+(A18*$E$8)),1)</f>
        <v>3</v>
      </c>
      <c r="K18" s="39">
        <f t="shared" ref="K18:K81" si="5">FLOOR((A18*$C$8),1)</f>
        <v>1</v>
      </c>
      <c r="L18" s="40">
        <f t="shared" ref="L18:L81" si="6">FLOOR(($D$8*A18),1)</f>
        <v>0</v>
      </c>
      <c r="M18" s="41">
        <f t="shared" ref="M18:M81" si="7">FLOOR(($E$8*A18),1)</f>
        <v>0</v>
      </c>
      <c r="N18" s="25"/>
      <c r="O18" s="26"/>
    </row>
    <row r="19" spans="1:15" s="5" customFormat="1" ht="14.25">
      <c r="A19" s="33">
        <v>2</v>
      </c>
      <c r="B19" s="39">
        <f t="shared" ref="B19:B82" si="8">FLOOR(($C$5+(A19*$C$8))*1,1)</f>
        <v>14</v>
      </c>
      <c r="C19" s="35">
        <f t="shared" si="0"/>
        <v>7</v>
      </c>
      <c r="D19" s="36">
        <f t="shared" si="1"/>
        <v>3</v>
      </c>
      <c r="E19" s="39">
        <f t="shared" ref="E19:E82" si="9">FLOOR(($C$7+($C$8*A19)),1)</f>
        <v>14</v>
      </c>
      <c r="F19" s="40">
        <f t="shared" ref="F19:F82" si="10">FLOOR(($D$7+($D$8*A19)),1)</f>
        <v>7</v>
      </c>
      <c r="G19" s="41">
        <f t="shared" ref="G19:G82" si="11">FLOOR(($E$7+($E$8*A19)),1)</f>
        <v>3</v>
      </c>
      <c r="H19" s="34">
        <f t="shared" si="2"/>
        <v>14</v>
      </c>
      <c r="I19" s="37">
        <f t="shared" si="3"/>
        <v>7</v>
      </c>
      <c r="J19" s="38">
        <f t="shared" si="4"/>
        <v>3</v>
      </c>
      <c r="K19" s="39">
        <f t="shared" si="5"/>
        <v>3</v>
      </c>
      <c r="L19" s="40">
        <f t="shared" si="6"/>
        <v>1</v>
      </c>
      <c r="M19" s="41">
        <f t="shared" si="7"/>
        <v>0</v>
      </c>
      <c r="N19" s="24"/>
      <c r="O19" s="18"/>
    </row>
    <row r="20" spans="1:15" s="5" customFormat="1" ht="14.25">
      <c r="A20" s="33">
        <v>3</v>
      </c>
      <c r="B20" s="39">
        <f t="shared" si="8"/>
        <v>15</v>
      </c>
      <c r="C20" s="35">
        <f t="shared" si="0"/>
        <v>7</v>
      </c>
      <c r="D20" s="36">
        <f t="shared" si="1"/>
        <v>3</v>
      </c>
      <c r="E20" s="39">
        <f t="shared" si="9"/>
        <v>15</v>
      </c>
      <c r="F20" s="40">
        <f>FLOOR(($D$7+($D$8*A20)),1)</f>
        <v>7</v>
      </c>
      <c r="G20" s="41">
        <f t="shared" si="11"/>
        <v>3</v>
      </c>
      <c r="H20" s="34">
        <f t="shared" si="2"/>
        <v>15</v>
      </c>
      <c r="I20" s="37">
        <f t="shared" si="3"/>
        <v>7</v>
      </c>
      <c r="J20" s="38">
        <f t="shared" si="4"/>
        <v>3</v>
      </c>
      <c r="K20" s="39">
        <f t="shared" si="5"/>
        <v>4</v>
      </c>
      <c r="L20" s="40">
        <f t="shared" si="6"/>
        <v>2</v>
      </c>
      <c r="M20" s="41">
        <f t="shared" si="7"/>
        <v>1</v>
      </c>
      <c r="N20" s="24"/>
      <c r="O20" s="18"/>
    </row>
    <row r="21" spans="1:15" s="5" customFormat="1" ht="14.25">
      <c r="A21" s="42">
        <v>4</v>
      </c>
      <c r="B21" s="39">
        <f t="shared" si="8"/>
        <v>17</v>
      </c>
      <c r="C21" s="35">
        <f t="shared" si="0"/>
        <v>8</v>
      </c>
      <c r="D21" s="36">
        <f t="shared" si="1"/>
        <v>4</v>
      </c>
      <c r="E21" s="39">
        <f t="shared" si="9"/>
        <v>17</v>
      </c>
      <c r="F21" s="40">
        <f t="shared" si="10"/>
        <v>8</v>
      </c>
      <c r="G21" s="41">
        <f t="shared" si="11"/>
        <v>4</v>
      </c>
      <c r="H21" s="34">
        <f t="shared" si="2"/>
        <v>17</v>
      </c>
      <c r="I21" s="37">
        <f t="shared" si="3"/>
        <v>8</v>
      </c>
      <c r="J21" s="38">
        <f t="shared" si="4"/>
        <v>4</v>
      </c>
      <c r="K21" s="39">
        <f t="shared" si="5"/>
        <v>6</v>
      </c>
      <c r="L21" s="40">
        <f t="shared" si="6"/>
        <v>3</v>
      </c>
      <c r="M21" s="41">
        <f t="shared" si="7"/>
        <v>1</v>
      </c>
      <c r="N21" s="24"/>
      <c r="O21" s="18"/>
    </row>
    <row r="22" spans="1:15" s="5" customFormat="1" ht="14.25">
      <c r="A22" s="33">
        <v>5</v>
      </c>
      <c r="B22" s="39">
        <f t="shared" si="8"/>
        <v>18</v>
      </c>
      <c r="C22" s="35">
        <f t="shared" si="0"/>
        <v>9</v>
      </c>
      <c r="D22" s="36">
        <f t="shared" si="1"/>
        <v>4</v>
      </c>
      <c r="E22" s="39">
        <f t="shared" si="9"/>
        <v>18</v>
      </c>
      <c r="F22" s="40">
        <f t="shared" si="10"/>
        <v>9</v>
      </c>
      <c r="G22" s="41">
        <f t="shared" si="11"/>
        <v>4</v>
      </c>
      <c r="H22" s="34">
        <f t="shared" si="2"/>
        <v>18</v>
      </c>
      <c r="I22" s="37">
        <f t="shared" si="3"/>
        <v>9</v>
      </c>
      <c r="J22" s="38">
        <f t="shared" si="4"/>
        <v>4</v>
      </c>
      <c r="K22" s="39">
        <f t="shared" si="5"/>
        <v>7</v>
      </c>
      <c r="L22" s="40">
        <f t="shared" si="6"/>
        <v>3</v>
      </c>
      <c r="M22" s="41">
        <f t="shared" si="7"/>
        <v>1</v>
      </c>
      <c r="N22" s="24"/>
      <c r="O22" s="18"/>
    </row>
    <row r="23" spans="1:15" s="5" customFormat="1" ht="14.25">
      <c r="A23" s="33">
        <v>6</v>
      </c>
      <c r="B23" s="39">
        <f t="shared" si="8"/>
        <v>20</v>
      </c>
      <c r="C23" s="35">
        <f t="shared" si="0"/>
        <v>10</v>
      </c>
      <c r="D23" s="36">
        <f t="shared" si="1"/>
        <v>5</v>
      </c>
      <c r="E23" s="39">
        <f t="shared" si="9"/>
        <v>20</v>
      </c>
      <c r="F23" s="40">
        <f t="shared" si="10"/>
        <v>10</v>
      </c>
      <c r="G23" s="41">
        <f t="shared" si="11"/>
        <v>5</v>
      </c>
      <c r="H23" s="34">
        <f t="shared" si="2"/>
        <v>20</v>
      </c>
      <c r="I23" s="37">
        <f t="shared" si="3"/>
        <v>10</v>
      </c>
      <c r="J23" s="38">
        <f t="shared" si="4"/>
        <v>5</v>
      </c>
      <c r="K23" s="39">
        <f t="shared" si="5"/>
        <v>9</v>
      </c>
      <c r="L23" s="40">
        <f t="shared" si="6"/>
        <v>4</v>
      </c>
      <c r="M23" s="41">
        <f t="shared" si="7"/>
        <v>2</v>
      </c>
      <c r="N23" s="24"/>
      <c r="O23" s="18"/>
    </row>
    <row r="24" spans="1:15" s="5" customFormat="1" ht="14.25">
      <c r="A24" s="42">
        <v>7</v>
      </c>
      <c r="B24" s="39">
        <f t="shared" si="8"/>
        <v>21</v>
      </c>
      <c r="C24" s="35">
        <f t="shared" si="0"/>
        <v>10</v>
      </c>
      <c r="D24" s="36">
        <f t="shared" si="1"/>
        <v>5</v>
      </c>
      <c r="E24" s="39">
        <f t="shared" si="9"/>
        <v>21</v>
      </c>
      <c r="F24" s="40">
        <f t="shared" si="10"/>
        <v>10</v>
      </c>
      <c r="G24" s="41">
        <f t="shared" si="11"/>
        <v>5</v>
      </c>
      <c r="H24" s="34">
        <f t="shared" si="2"/>
        <v>21</v>
      </c>
      <c r="I24" s="37">
        <f t="shared" si="3"/>
        <v>10</v>
      </c>
      <c r="J24" s="38">
        <f t="shared" si="4"/>
        <v>5</v>
      </c>
      <c r="K24" s="39">
        <f t="shared" si="5"/>
        <v>10</v>
      </c>
      <c r="L24" s="40">
        <f t="shared" si="6"/>
        <v>5</v>
      </c>
      <c r="M24" s="41">
        <f t="shared" si="7"/>
        <v>2</v>
      </c>
      <c r="N24" s="24"/>
      <c r="O24" s="18"/>
    </row>
    <row r="25" spans="1:15" s="5" customFormat="1" ht="14.25">
      <c r="A25" s="33">
        <v>8</v>
      </c>
      <c r="B25" s="39">
        <f t="shared" si="8"/>
        <v>23</v>
      </c>
      <c r="C25" s="35">
        <f t="shared" si="0"/>
        <v>11</v>
      </c>
      <c r="D25" s="36">
        <f t="shared" si="1"/>
        <v>5</v>
      </c>
      <c r="E25" s="39">
        <f t="shared" si="9"/>
        <v>23</v>
      </c>
      <c r="F25" s="40">
        <f t="shared" si="10"/>
        <v>11</v>
      </c>
      <c r="G25" s="41">
        <f t="shared" si="11"/>
        <v>5</v>
      </c>
      <c r="H25" s="34">
        <f t="shared" si="2"/>
        <v>23</v>
      </c>
      <c r="I25" s="37">
        <f t="shared" si="3"/>
        <v>11</v>
      </c>
      <c r="J25" s="38">
        <f t="shared" si="4"/>
        <v>5</v>
      </c>
      <c r="K25" s="39">
        <f t="shared" si="5"/>
        <v>12</v>
      </c>
      <c r="L25" s="40">
        <f t="shared" si="6"/>
        <v>6</v>
      </c>
      <c r="M25" s="41">
        <f t="shared" si="7"/>
        <v>3</v>
      </c>
      <c r="N25" s="24"/>
      <c r="O25" s="18"/>
    </row>
    <row r="26" spans="1:15" s="5" customFormat="1" ht="14.25">
      <c r="A26" s="33">
        <v>9</v>
      </c>
      <c r="B26" s="39">
        <f t="shared" si="8"/>
        <v>24</v>
      </c>
      <c r="C26" s="35">
        <f t="shared" si="0"/>
        <v>12</v>
      </c>
      <c r="D26" s="36">
        <f t="shared" si="1"/>
        <v>6</v>
      </c>
      <c r="E26" s="39">
        <f t="shared" si="9"/>
        <v>24</v>
      </c>
      <c r="F26" s="40">
        <f t="shared" si="10"/>
        <v>12</v>
      </c>
      <c r="G26" s="41">
        <f t="shared" si="11"/>
        <v>6</v>
      </c>
      <c r="H26" s="34">
        <f t="shared" si="2"/>
        <v>24</v>
      </c>
      <c r="I26" s="37">
        <f t="shared" si="3"/>
        <v>12</v>
      </c>
      <c r="J26" s="38">
        <f t="shared" si="4"/>
        <v>6</v>
      </c>
      <c r="K26" s="39">
        <f t="shared" si="5"/>
        <v>13</v>
      </c>
      <c r="L26" s="40">
        <f t="shared" si="6"/>
        <v>6</v>
      </c>
      <c r="M26" s="41">
        <f t="shared" si="7"/>
        <v>3</v>
      </c>
      <c r="N26" s="24"/>
      <c r="O26" s="18"/>
    </row>
    <row r="27" spans="1:15" s="5" customFormat="1" ht="14.25">
      <c r="A27" s="42">
        <v>10</v>
      </c>
      <c r="B27" s="39">
        <f t="shared" si="8"/>
        <v>26</v>
      </c>
      <c r="C27" s="35">
        <f t="shared" si="0"/>
        <v>13</v>
      </c>
      <c r="D27" s="36">
        <f t="shared" si="1"/>
        <v>6</v>
      </c>
      <c r="E27" s="39">
        <f t="shared" si="9"/>
        <v>26</v>
      </c>
      <c r="F27" s="40">
        <f t="shared" si="10"/>
        <v>13</v>
      </c>
      <c r="G27" s="41">
        <f t="shared" si="11"/>
        <v>6</v>
      </c>
      <c r="H27" s="34">
        <f t="shared" si="2"/>
        <v>26</v>
      </c>
      <c r="I27" s="37">
        <f t="shared" si="3"/>
        <v>13</v>
      </c>
      <c r="J27" s="38">
        <f t="shared" si="4"/>
        <v>6</v>
      </c>
      <c r="K27" s="39">
        <f t="shared" si="5"/>
        <v>15</v>
      </c>
      <c r="L27" s="40">
        <f t="shared" si="6"/>
        <v>7</v>
      </c>
      <c r="M27" s="41">
        <f t="shared" si="7"/>
        <v>3</v>
      </c>
      <c r="N27" s="24"/>
      <c r="O27" s="18"/>
    </row>
    <row r="28" spans="1:15" s="5" customFormat="1" ht="14.25">
      <c r="A28" s="33">
        <v>11</v>
      </c>
      <c r="B28" s="39">
        <f t="shared" si="8"/>
        <v>27</v>
      </c>
      <c r="C28" s="35">
        <f t="shared" si="0"/>
        <v>13</v>
      </c>
      <c r="D28" s="36">
        <f t="shared" si="1"/>
        <v>6</v>
      </c>
      <c r="E28" s="39">
        <f t="shared" si="9"/>
        <v>27</v>
      </c>
      <c r="F28" s="40">
        <f t="shared" si="10"/>
        <v>13</v>
      </c>
      <c r="G28" s="41">
        <f t="shared" si="11"/>
        <v>6</v>
      </c>
      <c r="H28" s="34">
        <f t="shared" si="2"/>
        <v>27</v>
      </c>
      <c r="I28" s="37">
        <f t="shared" si="3"/>
        <v>13</v>
      </c>
      <c r="J28" s="38">
        <f t="shared" si="4"/>
        <v>6</v>
      </c>
      <c r="K28" s="39">
        <f t="shared" si="5"/>
        <v>16</v>
      </c>
      <c r="L28" s="40">
        <f t="shared" si="6"/>
        <v>8</v>
      </c>
      <c r="M28" s="41">
        <f t="shared" si="7"/>
        <v>4</v>
      </c>
      <c r="N28" s="24"/>
      <c r="O28" s="18"/>
    </row>
    <row r="29" spans="1:15" s="5" customFormat="1" ht="14.25">
      <c r="A29" s="33">
        <v>12</v>
      </c>
      <c r="B29" s="39">
        <f t="shared" si="8"/>
        <v>29</v>
      </c>
      <c r="C29" s="35">
        <f t="shared" si="0"/>
        <v>14</v>
      </c>
      <c r="D29" s="36">
        <f t="shared" si="1"/>
        <v>7</v>
      </c>
      <c r="E29" s="39">
        <f t="shared" si="9"/>
        <v>29</v>
      </c>
      <c r="F29" s="40">
        <f t="shared" si="10"/>
        <v>14</v>
      </c>
      <c r="G29" s="41">
        <f t="shared" si="11"/>
        <v>7</v>
      </c>
      <c r="H29" s="34">
        <f t="shared" si="2"/>
        <v>29</v>
      </c>
      <c r="I29" s="37">
        <f t="shared" si="3"/>
        <v>14</v>
      </c>
      <c r="J29" s="38">
        <f t="shared" si="4"/>
        <v>7</v>
      </c>
      <c r="K29" s="39">
        <f t="shared" si="5"/>
        <v>18</v>
      </c>
      <c r="L29" s="40">
        <f t="shared" si="6"/>
        <v>9</v>
      </c>
      <c r="M29" s="41">
        <f t="shared" si="7"/>
        <v>4</v>
      </c>
      <c r="N29" s="24"/>
      <c r="O29" s="18"/>
    </row>
    <row r="30" spans="1:15" s="5" customFormat="1" ht="14.25">
      <c r="A30" s="42">
        <v>13</v>
      </c>
      <c r="B30" s="39">
        <f t="shared" si="8"/>
        <v>30</v>
      </c>
      <c r="C30" s="35">
        <f t="shared" si="0"/>
        <v>15</v>
      </c>
      <c r="D30" s="36">
        <f t="shared" si="1"/>
        <v>7</v>
      </c>
      <c r="E30" s="39">
        <f t="shared" si="9"/>
        <v>30</v>
      </c>
      <c r="F30" s="40">
        <f t="shared" si="10"/>
        <v>15</v>
      </c>
      <c r="G30" s="41">
        <f t="shared" si="11"/>
        <v>7</v>
      </c>
      <c r="H30" s="34">
        <f t="shared" si="2"/>
        <v>30</v>
      </c>
      <c r="I30" s="37">
        <f t="shared" si="3"/>
        <v>15</v>
      </c>
      <c r="J30" s="38">
        <f t="shared" si="4"/>
        <v>7</v>
      </c>
      <c r="K30" s="39">
        <f t="shared" si="5"/>
        <v>19</v>
      </c>
      <c r="L30" s="40">
        <f t="shared" si="6"/>
        <v>9</v>
      </c>
      <c r="M30" s="41">
        <f t="shared" si="7"/>
        <v>4</v>
      </c>
      <c r="N30" s="24"/>
      <c r="O30" s="18"/>
    </row>
    <row r="31" spans="1:15" s="5" customFormat="1" ht="14.25">
      <c r="A31" s="33">
        <v>14</v>
      </c>
      <c r="B31" s="39">
        <f t="shared" si="8"/>
        <v>32</v>
      </c>
      <c r="C31" s="35">
        <f t="shared" si="0"/>
        <v>16</v>
      </c>
      <c r="D31" s="36">
        <f t="shared" si="1"/>
        <v>8</v>
      </c>
      <c r="E31" s="39">
        <f t="shared" si="9"/>
        <v>32</v>
      </c>
      <c r="F31" s="40">
        <f t="shared" si="10"/>
        <v>16</v>
      </c>
      <c r="G31" s="41">
        <f t="shared" si="11"/>
        <v>8</v>
      </c>
      <c r="H31" s="34">
        <f t="shared" si="2"/>
        <v>32</v>
      </c>
      <c r="I31" s="37">
        <f t="shared" si="3"/>
        <v>16</v>
      </c>
      <c r="J31" s="38">
        <f t="shared" si="4"/>
        <v>8</v>
      </c>
      <c r="K31" s="39">
        <f t="shared" si="5"/>
        <v>21</v>
      </c>
      <c r="L31" s="40">
        <f t="shared" si="6"/>
        <v>10</v>
      </c>
      <c r="M31" s="41">
        <f t="shared" si="7"/>
        <v>5</v>
      </c>
      <c r="N31" s="24"/>
      <c r="O31" s="18"/>
    </row>
    <row r="32" spans="1:15" s="5" customFormat="1" ht="14.25">
      <c r="A32" s="33">
        <v>15</v>
      </c>
      <c r="B32" s="39">
        <f t="shared" si="8"/>
        <v>33</v>
      </c>
      <c r="C32" s="35">
        <f t="shared" si="0"/>
        <v>16</v>
      </c>
      <c r="D32" s="36">
        <f t="shared" si="1"/>
        <v>8</v>
      </c>
      <c r="E32" s="39">
        <f t="shared" si="9"/>
        <v>33</v>
      </c>
      <c r="F32" s="40">
        <f t="shared" si="10"/>
        <v>16</v>
      </c>
      <c r="G32" s="41">
        <f t="shared" si="11"/>
        <v>8</v>
      </c>
      <c r="H32" s="34">
        <f t="shared" si="2"/>
        <v>33</v>
      </c>
      <c r="I32" s="37">
        <f t="shared" si="3"/>
        <v>16</v>
      </c>
      <c r="J32" s="38">
        <f t="shared" si="4"/>
        <v>8</v>
      </c>
      <c r="K32" s="39">
        <f t="shared" si="5"/>
        <v>22</v>
      </c>
      <c r="L32" s="40">
        <f t="shared" si="6"/>
        <v>11</v>
      </c>
      <c r="M32" s="41">
        <f t="shared" si="7"/>
        <v>5</v>
      </c>
      <c r="N32" s="24"/>
      <c r="O32" s="18"/>
    </row>
    <row r="33" spans="1:15" s="5" customFormat="1" ht="14.25">
      <c r="A33" s="42">
        <v>16</v>
      </c>
      <c r="B33" s="39">
        <f t="shared" si="8"/>
        <v>35</v>
      </c>
      <c r="C33" s="35">
        <f t="shared" si="0"/>
        <v>17</v>
      </c>
      <c r="D33" s="36">
        <f t="shared" si="1"/>
        <v>8</v>
      </c>
      <c r="E33" s="39">
        <f t="shared" si="9"/>
        <v>35</v>
      </c>
      <c r="F33" s="40">
        <f t="shared" si="10"/>
        <v>17</v>
      </c>
      <c r="G33" s="41">
        <f t="shared" si="11"/>
        <v>8</v>
      </c>
      <c r="H33" s="34">
        <f t="shared" si="2"/>
        <v>35</v>
      </c>
      <c r="I33" s="37">
        <f t="shared" si="3"/>
        <v>17</v>
      </c>
      <c r="J33" s="38">
        <f t="shared" si="4"/>
        <v>8</v>
      </c>
      <c r="K33" s="39">
        <f t="shared" si="5"/>
        <v>24</v>
      </c>
      <c r="L33" s="40">
        <f t="shared" si="6"/>
        <v>12</v>
      </c>
      <c r="M33" s="41">
        <f t="shared" si="7"/>
        <v>6</v>
      </c>
      <c r="N33" s="24"/>
      <c r="O33" s="18"/>
    </row>
    <row r="34" spans="1:15" s="5" customFormat="1" ht="14.25">
      <c r="A34" s="33">
        <v>17</v>
      </c>
      <c r="B34" s="39">
        <f t="shared" si="8"/>
        <v>36</v>
      </c>
      <c r="C34" s="35">
        <f t="shared" si="0"/>
        <v>18</v>
      </c>
      <c r="D34" s="36">
        <f t="shared" si="1"/>
        <v>9</v>
      </c>
      <c r="E34" s="39">
        <f t="shared" si="9"/>
        <v>36</v>
      </c>
      <c r="F34" s="40">
        <f t="shared" si="10"/>
        <v>18</v>
      </c>
      <c r="G34" s="41">
        <f t="shared" si="11"/>
        <v>9</v>
      </c>
      <c r="H34" s="34">
        <f t="shared" si="2"/>
        <v>36</v>
      </c>
      <c r="I34" s="37">
        <f t="shared" si="3"/>
        <v>18</v>
      </c>
      <c r="J34" s="38">
        <f t="shared" si="4"/>
        <v>9</v>
      </c>
      <c r="K34" s="39">
        <f t="shared" si="5"/>
        <v>25</v>
      </c>
      <c r="L34" s="40">
        <f t="shared" si="6"/>
        <v>12</v>
      </c>
      <c r="M34" s="41">
        <f t="shared" si="7"/>
        <v>6</v>
      </c>
      <c r="N34" s="24"/>
      <c r="O34" s="18"/>
    </row>
    <row r="35" spans="1:15" s="5" customFormat="1" ht="14.25">
      <c r="A35" s="33">
        <v>18</v>
      </c>
      <c r="B35" s="39">
        <f t="shared" si="8"/>
        <v>38</v>
      </c>
      <c r="C35" s="35">
        <f t="shared" si="0"/>
        <v>19</v>
      </c>
      <c r="D35" s="36">
        <f t="shared" si="1"/>
        <v>9</v>
      </c>
      <c r="E35" s="39">
        <f t="shared" si="9"/>
        <v>38</v>
      </c>
      <c r="F35" s="40">
        <f t="shared" si="10"/>
        <v>19</v>
      </c>
      <c r="G35" s="41">
        <f t="shared" si="11"/>
        <v>9</v>
      </c>
      <c r="H35" s="34">
        <f t="shared" si="2"/>
        <v>38</v>
      </c>
      <c r="I35" s="37">
        <f t="shared" si="3"/>
        <v>19</v>
      </c>
      <c r="J35" s="38">
        <f t="shared" si="4"/>
        <v>9</v>
      </c>
      <c r="K35" s="39">
        <f t="shared" si="5"/>
        <v>27</v>
      </c>
      <c r="L35" s="40">
        <f t="shared" si="6"/>
        <v>13</v>
      </c>
      <c r="M35" s="41">
        <f t="shared" si="7"/>
        <v>6</v>
      </c>
      <c r="N35" s="24"/>
      <c r="O35" s="18"/>
    </row>
    <row r="36" spans="1:15" s="5" customFormat="1" ht="14.25">
      <c r="A36" s="42">
        <v>19</v>
      </c>
      <c r="B36" s="39">
        <f t="shared" si="8"/>
        <v>39</v>
      </c>
      <c r="C36" s="35">
        <f t="shared" si="0"/>
        <v>19</v>
      </c>
      <c r="D36" s="36">
        <f t="shared" si="1"/>
        <v>9</v>
      </c>
      <c r="E36" s="39">
        <f t="shared" si="9"/>
        <v>39</v>
      </c>
      <c r="F36" s="40">
        <f t="shared" si="10"/>
        <v>19</v>
      </c>
      <c r="G36" s="41">
        <f t="shared" si="11"/>
        <v>9</v>
      </c>
      <c r="H36" s="34">
        <f t="shared" si="2"/>
        <v>39</v>
      </c>
      <c r="I36" s="37">
        <f t="shared" si="3"/>
        <v>19</v>
      </c>
      <c r="J36" s="38">
        <f t="shared" si="4"/>
        <v>9</v>
      </c>
      <c r="K36" s="39">
        <f t="shared" si="5"/>
        <v>28</v>
      </c>
      <c r="L36" s="40">
        <f t="shared" si="6"/>
        <v>14</v>
      </c>
      <c r="M36" s="41">
        <f t="shared" si="7"/>
        <v>7</v>
      </c>
      <c r="N36" s="24"/>
      <c r="O36" s="18"/>
    </row>
    <row r="37" spans="1:15" s="5" customFormat="1" ht="14.25">
      <c r="A37" s="33">
        <v>20</v>
      </c>
      <c r="B37" s="39">
        <f t="shared" si="8"/>
        <v>41</v>
      </c>
      <c r="C37" s="35">
        <f t="shared" si="0"/>
        <v>20</v>
      </c>
      <c r="D37" s="36">
        <f t="shared" si="1"/>
        <v>10</v>
      </c>
      <c r="E37" s="39">
        <f t="shared" si="9"/>
        <v>41</v>
      </c>
      <c r="F37" s="40">
        <f t="shared" si="10"/>
        <v>20</v>
      </c>
      <c r="G37" s="41">
        <f t="shared" si="11"/>
        <v>10</v>
      </c>
      <c r="H37" s="34">
        <f t="shared" si="2"/>
        <v>41</v>
      </c>
      <c r="I37" s="37">
        <f t="shared" si="3"/>
        <v>20</v>
      </c>
      <c r="J37" s="38">
        <f t="shared" si="4"/>
        <v>10</v>
      </c>
      <c r="K37" s="39">
        <f t="shared" si="5"/>
        <v>30</v>
      </c>
      <c r="L37" s="40">
        <f t="shared" si="6"/>
        <v>15</v>
      </c>
      <c r="M37" s="41">
        <f t="shared" si="7"/>
        <v>7</v>
      </c>
      <c r="N37" s="24"/>
      <c r="O37" s="18"/>
    </row>
    <row r="38" spans="1:15" s="5" customFormat="1" ht="14.25">
      <c r="A38" s="33">
        <v>21</v>
      </c>
      <c r="B38" s="39">
        <f t="shared" si="8"/>
        <v>42</v>
      </c>
      <c r="C38" s="35">
        <f t="shared" si="0"/>
        <v>21</v>
      </c>
      <c r="D38" s="36">
        <f t="shared" si="1"/>
        <v>10</v>
      </c>
      <c r="E38" s="39">
        <f t="shared" si="9"/>
        <v>42</v>
      </c>
      <c r="F38" s="40">
        <f t="shared" si="10"/>
        <v>21</v>
      </c>
      <c r="G38" s="41">
        <f t="shared" si="11"/>
        <v>10</v>
      </c>
      <c r="H38" s="34">
        <f t="shared" si="2"/>
        <v>42</v>
      </c>
      <c r="I38" s="37">
        <f t="shared" si="3"/>
        <v>21</v>
      </c>
      <c r="J38" s="38">
        <f t="shared" si="4"/>
        <v>10</v>
      </c>
      <c r="K38" s="39">
        <f t="shared" si="5"/>
        <v>31</v>
      </c>
      <c r="L38" s="40">
        <f t="shared" si="6"/>
        <v>15</v>
      </c>
      <c r="M38" s="41">
        <f t="shared" si="7"/>
        <v>7</v>
      </c>
      <c r="N38" s="24"/>
      <c r="O38" s="18"/>
    </row>
    <row r="39" spans="1:15" s="5" customFormat="1" ht="14.25">
      <c r="A39" s="42">
        <v>22</v>
      </c>
      <c r="B39" s="39">
        <f t="shared" si="8"/>
        <v>44</v>
      </c>
      <c r="C39" s="35">
        <f t="shared" si="0"/>
        <v>22</v>
      </c>
      <c r="D39" s="36">
        <f t="shared" si="1"/>
        <v>11</v>
      </c>
      <c r="E39" s="39">
        <f t="shared" si="9"/>
        <v>44</v>
      </c>
      <c r="F39" s="40">
        <f t="shared" si="10"/>
        <v>22</v>
      </c>
      <c r="G39" s="41">
        <f t="shared" si="11"/>
        <v>11</v>
      </c>
      <c r="H39" s="34">
        <f t="shared" si="2"/>
        <v>44</v>
      </c>
      <c r="I39" s="37">
        <f t="shared" si="3"/>
        <v>22</v>
      </c>
      <c r="J39" s="38">
        <f t="shared" si="4"/>
        <v>11</v>
      </c>
      <c r="K39" s="39">
        <f t="shared" si="5"/>
        <v>33</v>
      </c>
      <c r="L39" s="40">
        <f t="shared" si="6"/>
        <v>16</v>
      </c>
      <c r="M39" s="41">
        <f t="shared" si="7"/>
        <v>8</v>
      </c>
      <c r="N39" s="24"/>
      <c r="O39" s="18"/>
    </row>
    <row r="40" spans="1:15" s="5" customFormat="1" ht="14.25">
      <c r="A40" s="33">
        <v>23</v>
      </c>
      <c r="B40" s="39">
        <f t="shared" si="8"/>
        <v>45</v>
      </c>
      <c r="C40" s="35">
        <f t="shared" si="0"/>
        <v>22</v>
      </c>
      <c r="D40" s="36">
        <f t="shared" si="1"/>
        <v>11</v>
      </c>
      <c r="E40" s="39">
        <f t="shared" si="9"/>
        <v>45</v>
      </c>
      <c r="F40" s="40">
        <f t="shared" si="10"/>
        <v>22</v>
      </c>
      <c r="G40" s="41">
        <f t="shared" si="11"/>
        <v>11</v>
      </c>
      <c r="H40" s="34">
        <f t="shared" si="2"/>
        <v>45</v>
      </c>
      <c r="I40" s="37">
        <f t="shared" si="3"/>
        <v>22</v>
      </c>
      <c r="J40" s="38">
        <f t="shared" si="4"/>
        <v>11</v>
      </c>
      <c r="K40" s="39">
        <f t="shared" si="5"/>
        <v>34</v>
      </c>
      <c r="L40" s="40">
        <f t="shared" si="6"/>
        <v>17</v>
      </c>
      <c r="M40" s="41">
        <f t="shared" si="7"/>
        <v>8</v>
      </c>
      <c r="N40" s="24"/>
      <c r="O40" s="18"/>
    </row>
    <row r="41" spans="1:15" s="5" customFormat="1" ht="14.25">
      <c r="A41" s="33">
        <v>24</v>
      </c>
      <c r="B41" s="39">
        <f t="shared" si="8"/>
        <v>47</v>
      </c>
      <c r="C41" s="35">
        <f t="shared" si="0"/>
        <v>23</v>
      </c>
      <c r="D41" s="36">
        <f t="shared" si="1"/>
        <v>11</v>
      </c>
      <c r="E41" s="39">
        <f t="shared" si="9"/>
        <v>47</v>
      </c>
      <c r="F41" s="40">
        <f t="shared" si="10"/>
        <v>23</v>
      </c>
      <c r="G41" s="41">
        <f t="shared" si="11"/>
        <v>11</v>
      </c>
      <c r="H41" s="34">
        <f t="shared" si="2"/>
        <v>47</v>
      </c>
      <c r="I41" s="37">
        <f t="shared" si="3"/>
        <v>23</v>
      </c>
      <c r="J41" s="38">
        <f t="shared" si="4"/>
        <v>11</v>
      </c>
      <c r="K41" s="39">
        <f t="shared" si="5"/>
        <v>36</v>
      </c>
      <c r="L41" s="40">
        <f t="shared" si="6"/>
        <v>18</v>
      </c>
      <c r="M41" s="41">
        <f t="shared" si="7"/>
        <v>9</v>
      </c>
      <c r="N41" s="24"/>
      <c r="O41" s="18"/>
    </row>
    <row r="42" spans="1:15" s="5" customFormat="1" ht="14.25">
      <c r="A42" s="42">
        <v>25</v>
      </c>
      <c r="B42" s="39">
        <f t="shared" si="8"/>
        <v>48</v>
      </c>
      <c r="C42" s="35">
        <f t="shared" si="0"/>
        <v>24</v>
      </c>
      <c r="D42" s="36">
        <f t="shared" si="1"/>
        <v>12</v>
      </c>
      <c r="E42" s="39">
        <f t="shared" si="9"/>
        <v>48</v>
      </c>
      <c r="F42" s="40">
        <f t="shared" si="10"/>
        <v>24</v>
      </c>
      <c r="G42" s="41">
        <f t="shared" si="11"/>
        <v>12</v>
      </c>
      <c r="H42" s="34">
        <f t="shared" si="2"/>
        <v>48</v>
      </c>
      <c r="I42" s="37">
        <f t="shared" si="3"/>
        <v>24</v>
      </c>
      <c r="J42" s="38">
        <f t="shared" si="4"/>
        <v>12</v>
      </c>
      <c r="K42" s="39">
        <f t="shared" si="5"/>
        <v>37</v>
      </c>
      <c r="L42" s="40">
        <f t="shared" si="6"/>
        <v>18</v>
      </c>
      <c r="M42" s="41">
        <f t="shared" si="7"/>
        <v>9</v>
      </c>
      <c r="N42" s="24"/>
      <c r="O42" s="18"/>
    </row>
    <row r="43" spans="1:15" s="5" customFormat="1" ht="14.25">
      <c r="A43" s="33">
        <v>26</v>
      </c>
      <c r="B43" s="39">
        <f t="shared" si="8"/>
        <v>50</v>
      </c>
      <c r="C43" s="35">
        <f t="shared" si="0"/>
        <v>25</v>
      </c>
      <c r="D43" s="36">
        <f t="shared" si="1"/>
        <v>12</v>
      </c>
      <c r="E43" s="39">
        <f t="shared" si="9"/>
        <v>50</v>
      </c>
      <c r="F43" s="40">
        <f t="shared" si="10"/>
        <v>25</v>
      </c>
      <c r="G43" s="41">
        <f t="shared" si="11"/>
        <v>12</v>
      </c>
      <c r="H43" s="34">
        <f t="shared" si="2"/>
        <v>50</v>
      </c>
      <c r="I43" s="37">
        <f t="shared" si="3"/>
        <v>25</v>
      </c>
      <c r="J43" s="38">
        <f t="shared" si="4"/>
        <v>12</v>
      </c>
      <c r="K43" s="39">
        <f t="shared" si="5"/>
        <v>39</v>
      </c>
      <c r="L43" s="40">
        <f t="shared" si="6"/>
        <v>19</v>
      </c>
      <c r="M43" s="41">
        <f t="shared" si="7"/>
        <v>9</v>
      </c>
      <c r="N43" s="24"/>
      <c r="O43" s="18"/>
    </row>
    <row r="44" spans="1:15" s="5" customFormat="1" ht="14.25">
      <c r="A44" s="33">
        <v>27</v>
      </c>
      <c r="B44" s="39">
        <f t="shared" si="8"/>
        <v>51</v>
      </c>
      <c r="C44" s="35">
        <f t="shared" si="0"/>
        <v>25</v>
      </c>
      <c r="D44" s="36">
        <f t="shared" si="1"/>
        <v>12</v>
      </c>
      <c r="E44" s="39">
        <f t="shared" si="9"/>
        <v>51</v>
      </c>
      <c r="F44" s="40">
        <f t="shared" si="10"/>
        <v>25</v>
      </c>
      <c r="G44" s="41">
        <f t="shared" si="11"/>
        <v>12</v>
      </c>
      <c r="H44" s="34">
        <f t="shared" si="2"/>
        <v>51</v>
      </c>
      <c r="I44" s="37">
        <f t="shared" si="3"/>
        <v>25</v>
      </c>
      <c r="J44" s="38">
        <f t="shared" si="4"/>
        <v>12</v>
      </c>
      <c r="K44" s="39">
        <f t="shared" si="5"/>
        <v>40</v>
      </c>
      <c r="L44" s="40">
        <f t="shared" si="6"/>
        <v>20</v>
      </c>
      <c r="M44" s="41">
        <f t="shared" si="7"/>
        <v>10</v>
      </c>
      <c r="N44" s="24"/>
      <c r="O44" s="18"/>
    </row>
    <row r="45" spans="1:15" s="5" customFormat="1" ht="14.25">
      <c r="A45" s="42">
        <v>28</v>
      </c>
      <c r="B45" s="39">
        <f t="shared" si="8"/>
        <v>53</v>
      </c>
      <c r="C45" s="35">
        <f t="shared" si="0"/>
        <v>26</v>
      </c>
      <c r="D45" s="36">
        <f t="shared" si="1"/>
        <v>13</v>
      </c>
      <c r="E45" s="39">
        <f t="shared" si="9"/>
        <v>53</v>
      </c>
      <c r="F45" s="40">
        <f t="shared" si="10"/>
        <v>26</v>
      </c>
      <c r="G45" s="41">
        <f t="shared" si="11"/>
        <v>13</v>
      </c>
      <c r="H45" s="34">
        <f t="shared" si="2"/>
        <v>53</v>
      </c>
      <c r="I45" s="37">
        <f t="shared" si="3"/>
        <v>26</v>
      </c>
      <c r="J45" s="38">
        <f t="shared" si="4"/>
        <v>13</v>
      </c>
      <c r="K45" s="39">
        <f t="shared" si="5"/>
        <v>42</v>
      </c>
      <c r="L45" s="40">
        <f t="shared" si="6"/>
        <v>21</v>
      </c>
      <c r="M45" s="41">
        <f t="shared" si="7"/>
        <v>10</v>
      </c>
      <c r="N45" s="24"/>
      <c r="O45" s="18"/>
    </row>
    <row r="46" spans="1:15" s="5" customFormat="1" ht="14.25">
      <c r="A46" s="33">
        <v>29</v>
      </c>
      <c r="B46" s="39">
        <f t="shared" si="8"/>
        <v>54</v>
      </c>
      <c r="C46" s="35">
        <f t="shared" si="0"/>
        <v>27</v>
      </c>
      <c r="D46" s="36">
        <f t="shared" si="1"/>
        <v>13</v>
      </c>
      <c r="E46" s="39">
        <f t="shared" si="9"/>
        <v>54</v>
      </c>
      <c r="F46" s="40">
        <f t="shared" si="10"/>
        <v>27</v>
      </c>
      <c r="G46" s="41">
        <f t="shared" si="11"/>
        <v>13</v>
      </c>
      <c r="H46" s="34">
        <f t="shared" si="2"/>
        <v>54</v>
      </c>
      <c r="I46" s="37">
        <f t="shared" si="3"/>
        <v>27</v>
      </c>
      <c r="J46" s="38">
        <f t="shared" si="4"/>
        <v>13</v>
      </c>
      <c r="K46" s="39">
        <f t="shared" si="5"/>
        <v>43</v>
      </c>
      <c r="L46" s="40">
        <f t="shared" si="6"/>
        <v>21</v>
      </c>
      <c r="M46" s="41">
        <f t="shared" si="7"/>
        <v>10</v>
      </c>
      <c r="N46" s="24"/>
      <c r="O46" s="18"/>
    </row>
    <row r="47" spans="1:15" s="5" customFormat="1" ht="14.25">
      <c r="A47" s="33">
        <v>30</v>
      </c>
      <c r="B47" s="39">
        <f t="shared" si="8"/>
        <v>56</v>
      </c>
      <c r="C47" s="35">
        <f t="shared" si="0"/>
        <v>28</v>
      </c>
      <c r="D47" s="36">
        <f t="shared" si="1"/>
        <v>14</v>
      </c>
      <c r="E47" s="39">
        <f t="shared" si="9"/>
        <v>56</v>
      </c>
      <c r="F47" s="40">
        <f t="shared" si="10"/>
        <v>28</v>
      </c>
      <c r="G47" s="41">
        <f t="shared" si="11"/>
        <v>14</v>
      </c>
      <c r="H47" s="34">
        <f t="shared" si="2"/>
        <v>56</v>
      </c>
      <c r="I47" s="37">
        <f t="shared" si="3"/>
        <v>28</v>
      </c>
      <c r="J47" s="38">
        <f t="shared" si="4"/>
        <v>14</v>
      </c>
      <c r="K47" s="39">
        <f t="shared" si="5"/>
        <v>45</v>
      </c>
      <c r="L47" s="40">
        <f t="shared" si="6"/>
        <v>22</v>
      </c>
      <c r="M47" s="41">
        <f t="shared" si="7"/>
        <v>11</v>
      </c>
      <c r="N47" s="24"/>
      <c r="O47" s="18"/>
    </row>
    <row r="48" spans="1:15" s="5" customFormat="1" ht="14.25">
      <c r="A48" s="42">
        <v>31</v>
      </c>
      <c r="B48" s="39">
        <f t="shared" si="8"/>
        <v>57</v>
      </c>
      <c r="C48" s="35">
        <f t="shared" si="0"/>
        <v>28</v>
      </c>
      <c r="D48" s="36">
        <f t="shared" si="1"/>
        <v>14</v>
      </c>
      <c r="E48" s="39">
        <f t="shared" si="9"/>
        <v>57</v>
      </c>
      <c r="F48" s="40">
        <f t="shared" si="10"/>
        <v>28</v>
      </c>
      <c r="G48" s="41">
        <f t="shared" si="11"/>
        <v>14</v>
      </c>
      <c r="H48" s="34">
        <f t="shared" si="2"/>
        <v>57</v>
      </c>
      <c r="I48" s="37">
        <f t="shared" si="3"/>
        <v>28</v>
      </c>
      <c r="J48" s="38">
        <f t="shared" si="4"/>
        <v>14</v>
      </c>
      <c r="K48" s="39">
        <f t="shared" si="5"/>
        <v>46</v>
      </c>
      <c r="L48" s="40">
        <f t="shared" si="6"/>
        <v>23</v>
      </c>
      <c r="M48" s="41">
        <f t="shared" si="7"/>
        <v>11</v>
      </c>
      <c r="N48" s="24"/>
      <c r="O48" s="18"/>
    </row>
    <row r="49" spans="1:15" s="5" customFormat="1" ht="14.25">
      <c r="A49" s="33">
        <v>32</v>
      </c>
      <c r="B49" s="39">
        <f t="shared" si="8"/>
        <v>59</v>
      </c>
      <c r="C49" s="35">
        <f t="shared" si="0"/>
        <v>29</v>
      </c>
      <c r="D49" s="36">
        <f t="shared" si="1"/>
        <v>14</v>
      </c>
      <c r="E49" s="39">
        <f t="shared" si="9"/>
        <v>59</v>
      </c>
      <c r="F49" s="40">
        <f t="shared" si="10"/>
        <v>29</v>
      </c>
      <c r="G49" s="41">
        <f t="shared" si="11"/>
        <v>14</v>
      </c>
      <c r="H49" s="34">
        <f t="shared" si="2"/>
        <v>59</v>
      </c>
      <c r="I49" s="37">
        <f t="shared" si="3"/>
        <v>29</v>
      </c>
      <c r="J49" s="38">
        <f t="shared" si="4"/>
        <v>14</v>
      </c>
      <c r="K49" s="39">
        <f t="shared" si="5"/>
        <v>48</v>
      </c>
      <c r="L49" s="40">
        <f t="shared" si="6"/>
        <v>24</v>
      </c>
      <c r="M49" s="41">
        <f t="shared" si="7"/>
        <v>12</v>
      </c>
      <c r="N49" s="24"/>
      <c r="O49" s="18"/>
    </row>
    <row r="50" spans="1:15" s="5" customFormat="1" ht="14.25">
      <c r="A50" s="33">
        <v>33</v>
      </c>
      <c r="B50" s="39">
        <f t="shared" si="8"/>
        <v>60</v>
      </c>
      <c r="C50" s="35">
        <f t="shared" si="0"/>
        <v>30</v>
      </c>
      <c r="D50" s="36">
        <f t="shared" si="1"/>
        <v>15</v>
      </c>
      <c r="E50" s="39">
        <f t="shared" si="9"/>
        <v>60</v>
      </c>
      <c r="F50" s="40">
        <f t="shared" si="10"/>
        <v>30</v>
      </c>
      <c r="G50" s="41">
        <f t="shared" si="11"/>
        <v>15</v>
      </c>
      <c r="H50" s="34">
        <f t="shared" si="2"/>
        <v>60</v>
      </c>
      <c r="I50" s="37">
        <f t="shared" si="3"/>
        <v>30</v>
      </c>
      <c r="J50" s="38">
        <f t="shared" si="4"/>
        <v>15</v>
      </c>
      <c r="K50" s="39">
        <f t="shared" si="5"/>
        <v>49</v>
      </c>
      <c r="L50" s="40">
        <f t="shared" si="6"/>
        <v>24</v>
      </c>
      <c r="M50" s="41">
        <f t="shared" si="7"/>
        <v>12</v>
      </c>
      <c r="N50" s="24"/>
      <c r="O50" s="18"/>
    </row>
    <row r="51" spans="1:15" s="5" customFormat="1" ht="14.25">
      <c r="A51" s="42">
        <v>34</v>
      </c>
      <c r="B51" s="39">
        <f t="shared" si="8"/>
        <v>62</v>
      </c>
      <c r="C51" s="35">
        <f t="shared" si="0"/>
        <v>31</v>
      </c>
      <c r="D51" s="36">
        <f t="shared" si="1"/>
        <v>15</v>
      </c>
      <c r="E51" s="39">
        <f t="shared" si="9"/>
        <v>62</v>
      </c>
      <c r="F51" s="40">
        <f t="shared" si="10"/>
        <v>31</v>
      </c>
      <c r="G51" s="41">
        <f t="shared" si="11"/>
        <v>15</v>
      </c>
      <c r="H51" s="34">
        <f t="shared" si="2"/>
        <v>62</v>
      </c>
      <c r="I51" s="37">
        <f t="shared" si="3"/>
        <v>31</v>
      </c>
      <c r="J51" s="38">
        <f t="shared" si="4"/>
        <v>15</v>
      </c>
      <c r="K51" s="39">
        <f t="shared" si="5"/>
        <v>51</v>
      </c>
      <c r="L51" s="40">
        <f t="shared" si="6"/>
        <v>25</v>
      </c>
      <c r="M51" s="41">
        <f t="shared" si="7"/>
        <v>12</v>
      </c>
      <c r="N51" s="24"/>
      <c r="O51" s="18"/>
    </row>
    <row r="52" spans="1:15" s="5" customFormat="1" ht="14.25">
      <c r="A52" s="33">
        <v>35</v>
      </c>
      <c r="B52" s="39">
        <f t="shared" si="8"/>
        <v>63</v>
      </c>
      <c r="C52" s="35">
        <f t="shared" si="0"/>
        <v>31</v>
      </c>
      <c r="D52" s="36">
        <f t="shared" si="1"/>
        <v>15</v>
      </c>
      <c r="E52" s="39">
        <f t="shared" si="9"/>
        <v>63</v>
      </c>
      <c r="F52" s="40">
        <f t="shared" si="10"/>
        <v>31</v>
      </c>
      <c r="G52" s="41">
        <f t="shared" si="11"/>
        <v>15</v>
      </c>
      <c r="H52" s="34">
        <f t="shared" si="2"/>
        <v>63</v>
      </c>
      <c r="I52" s="37">
        <f t="shared" si="3"/>
        <v>31</v>
      </c>
      <c r="J52" s="38">
        <f t="shared" si="4"/>
        <v>15</v>
      </c>
      <c r="K52" s="39">
        <f t="shared" si="5"/>
        <v>52</v>
      </c>
      <c r="L52" s="40">
        <f t="shared" si="6"/>
        <v>26</v>
      </c>
      <c r="M52" s="41">
        <f t="shared" si="7"/>
        <v>13</v>
      </c>
      <c r="N52" s="24"/>
      <c r="O52" s="18"/>
    </row>
    <row r="53" spans="1:15" s="5" customFormat="1" ht="14.25">
      <c r="A53" s="33">
        <v>36</v>
      </c>
      <c r="B53" s="39">
        <f t="shared" si="8"/>
        <v>65</v>
      </c>
      <c r="C53" s="35">
        <f t="shared" si="0"/>
        <v>32</v>
      </c>
      <c r="D53" s="36">
        <f t="shared" si="1"/>
        <v>16</v>
      </c>
      <c r="E53" s="39">
        <f t="shared" si="9"/>
        <v>65</v>
      </c>
      <c r="F53" s="40">
        <f t="shared" si="10"/>
        <v>32</v>
      </c>
      <c r="G53" s="41">
        <f t="shared" si="11"/>
        <v>16</v>
      </c>
      <c r="H53" s="34">
        <f t="shared" si="2"/>
        <v>65</v>
      </c>
      <c r="I53" s="37">
        <f t="shared" si="3"/>
        <v>32</v>
      </c>
      <c r="J53" s="38">
        <f t="shared" si="4"/>
        <v>16</v>
      </c>
      <c r="K53" s="39">
        <f t="shared" si="5"/>
        <v>54</v>
      </c>
      <c r="L53" s="40">
        <f t="shared" si="6"/>
        <v>27</v>
      </c>
      <c r="M53" s="41">
        <f t="shared" si="7"/>
        <v>13</v>
      </c>
      <c r="N53" s="24"/>
      <c r="O53" s="18"/>
    </row>
    <row r="54" spans="1:15" s="5" customFormat="1" ht="14.25">
      <c r="A54" s="42">
        <v>37</v>
      </c>
      <c r="B54" s="39">
        <f t="shared" si="8"/>
        <v>66</v>
      </c>
      <c r="C54" s="35">
        <f t="shared" si="0"/>
        <v>33</v>
      </c>
      <c r="D54" s="36">
        <f t="shared" si="1"/>
        <v>16</v>
      </c>
      <c r="E54" s="39">
        <f t="shared" si="9"/>
        <v>66</v>
      </c>
      <c r="F54" s="40">
        <f t="shared" si="10"/>
        <v>33</v>
      </c>
      <c r="G54" s="41">
        <f t="shared" si="11"/>
        <v>16</v>
      </c>
      <c r="H54" s="34">
        <f t="shared" si="2"/>
        <v>66</v>
      </c>
      <c r="I54" s="37">
        <f t="shared" si="3"/>
        <v>33</v>
      </c>
      <c r="J54" s="38">
        <f t="shared" si="4"/>
        <v>16</v>
      </c>
      <c r="K54" s="39">
        <f t="shared" si="5"/>
        <v>55</v>
      </c>
      <c r="L54" s="40">
        <f t="shared" si="6"/>
        <v>27</v>
      </c>
      <c r="M54" s="41">
        <f t="shared" si="7"/>
        <v>13</v>
      </c>
      <c r="N54" s="24"/>
      <c r="O54" s="18"/>
    </row>
    <row r="55" spans="1:15" s="5" customFormat="1" ht="14.25">
      <c r="A55" s="33">
        <v>38</v>
      </c>
      <c r="B55" s="39">
        <f t="shared" si="8"/>
        <v>68</v>
      </c>
      <c r="C55" s="35">
        <f t="shared" si="0"/>
        <v>34</v>
      </c>
      <c r="D55" s="36">
        <f t="shared" si="1"/>
        <v>17</v>
      </c>
      <c r="E55" s="39">
        <f t="shared" si="9"/>
        <v>68</v>
      </c>
      <c r="F55" s="40">
        <f t="shared" si="10"/>
        <v>34</v>
      </c>
      <c r="G55" s="41">
        <f t="shared" si="11"/>
        <v>17</v>
      </c>
      <c r="H55" s="34">
        <f t="shared" si="2"/>
        <v>68</v>
      </c>
      <c r="I55" s="37">
        <f t="shared" si="3"/>
        <v>34</v>
      </c>
      <c r="J55" s="38">
        <f t="shared" si="4"/>
        <v>17</v>
      </c>
      <c r="K55" s="39">
        <f t="shared" si="5"/>
        <v>57</v>
      </c>
      <c r="L55" s="40">
        <f t="shared" si="6"/>
        <v>28</v>
      </c>
      <c r="M55" s="41">
        <f t="shared" si="7"/>
        <v>14</v>
      </c>
      <c r="N55" s="24"/>
      <c r="O55" s="18"/>
    </row>
    <row r="56" spans="1:15" s="5" customFormat="1" ht="14.25">
      <c r="A56" s="33">
        <v>39</v>
      </c>
      <c r="B56" s="39">
        <f t="shared" si="8"/>
        <v>69</v>
      </c>
      <c r="C56" s="35">
        <f t="shared" si="0"/>
        <v>34</v>
      </c>
      <c r="D56" s="36">
        <f t="shared" si="1"/>
        <v>17</v>
      </c>
      <c r="E56" s="39">
        <f t="shared" si="9"/>
        <v>69</v>
      </c>
      <c r="F56" s="40">
        <f t="shared" si="10"/>
        <v>34</v>
      </c>
      <c r="G56" s="41">
        <f t="shared" si="11"/>
        <v>17</v>
      </c>
      <c r="H56" s="34">
        <f t="shared" si="2"/>
        <v>69</v>
      </c>
      <c r="I56" s="37">
        <f t="shared" si="3"/>
        <v>34</v>
      </c>
      <c r="J56" s="38">
        <f t="shared" si="4"/>
        <v>17</v>
      </c>
      <c r="K56" s="39">
        <f t="shared" si="5"/>
        <v>58</v>
      </c>
      <c r="L56" s="40">
        <f t="shared" si="6"/>
        <v>29</v>
      </c>
      <c r="M56" s="41">
        <f t="shared" si="7"/>
        <v>14</v>
      </c>
      <c r="N56" s="24"/>
      <c r="O56" s="18"/>
    </row>
    <row r="57" spans="1:15" s="5" customFormat="1" ht="14.25">
      <c r="A57" s="42">
        <v>40</v>
      </c>
      <c r="B57" s="39">
        <f t="shared" si="8"/>
        <v>71</v>
      </c>
      <c r="C57" s="35">
        <f t="shared" si="0"/>
        <v>35</v>
      </c>
      <c r="D57" s="36">
        <f t="shared" si="1"/>
        <v>17</v>
      </c>
      <c r="E57" s="39">
        <f t="shared" si="9"/>
        <v>71</v>
      </c>
      <c r="F57" s="40">
        <f t="shared" si="10"/>
        <v>35</v>
      </c>
      <c r="G57" s="41">
        <f t="shared" si="11"/>
        <v>17</v>
      </c>
      <c r="H57" s="34">
        <f t="shared" si="2"/>
        <v>71</v>
      </c>
      <c r="I57" s="37">
        <f t="shared" si="3"/>
        <v>35</v>
      </c>
      <c r="J57" s="38">
        <f t="shared" si="4"/>
        <v>17</v>
      </c>
      <c r="K57" s="39">
        <f t="shared" si="5"/>
        <v>60</v>
      </c>
      <c r="L57" s="40">
        <f t="shared" si="6"/>
        <v>30</v>
      </c>
      <c r="M57" s="41">
        <f t="shared" si="7"/>
        <v>15</v>
      </c>
      <c r="N57" s="24"/>
      <c r="O57" s="18"/>
    </row>
    <row r="58" spans="1:15" s="5" customFormat="1" ht="14.25">
      <c r="A58" s="33">
        <v>41</v>
      </c>
      <c r="B58" s="39">
        <f t="shared" si="8"/>
        <v>72</v>
      </c>
      <c r="C58" s="35">
        <f t="shared" si="0"/>
        <v>36</v>
      </c>
      <c r="D58" s="36">
        <f t="shared" si="1"/>
        <v>18</v>
      </c>
      <c r="E58" s="39">
        <f t="shared" si="9"/>
        <v>72</v>
      </c>
      <c r="F58" s="40">
        <f t="shared" si="10"/>
        <v>36</v>
      </c>
      <c r="G58" s="41">
        <f t="shared" si="11"/>
        <v>18</v>
      </c>
      <c r="H58" s="34">
        <f t="shared" si="2"/>
        <v>72</v>
      </c>
      <c r="I58" s="37">
        <f t="shared" si="3"/>
        <v>36</v>
      </c>
      <c r="J58" s="38">
        <f t="shared" si="4"/>
        <v>18</v>
      </c>
      <c r="K58" s="39">
        <f t="shared" si="5"/>
        <v>61</v>
      </c>
      <c r="L58" s="40">
        <f t="shared" si="6"/>
        <v>30</v>
      </c>
      <c r="M58" s="41">
        <f t="shared" si="7"/>
        <v>15</v>
      </c>
      <c r="N58" s="24"/>
      <c r="O58" s="18"/>
    </row>
    <row r="59" spans="1:15" s="5" customFormat="1" ht="14.25">
      <c r="A59" s="33">
        <v>42</v>
      </c>
      <c r="B59" s="39">
        <f t="shared" si="8"/>
        <v>74</v>
      </c>
      <c r="C59" s="35">
        <f t="shared" si="0"/>
        <v>37</v>
      </c>
      <c r="D59" s="36">
        <f t="shared" si="1"/>
        <v>18</v>
      </c>
      <c r="E59" s="39">
        <f t="shared" si="9"/>
        <v>74</v>
      </c>
      <c r="F59" s="40">
        <f t="shared" si="10"/>
        <v>37</v>
      </c>
      <c r="G59" s="41">
        <f t="shared" si="11"/>
        <v>18</v>
      </c>
      <c r="H59" s="34">
        <f t="shared" si="2"/>
        <v>74</v>
      </c>
      <c r="I59" s="37">
        <f t="shared" si="3"/>
        <v>37</v>
      </c>
      <c r="J59" s="38">
        <f t="shared" si="4"/>
        <v>18</v>
      </c>
      <c r="K59" s="39">
        <f t="shared" si="5"/>
        <v>63</v>
      </c>
      <c r="L59" s="40">
        <f t="shared" si="6"/>
        <v>31</v>
      </c>
      <c r="M59" s="41">
        <f t="shared" si="7"/>
        <v>15</v>
      </c>
      <c r="N59" s="24"/>
      <c r="O59" s="18"/>
    </row>
    <row r="60" spans="1:15" s="5" customFormat="1" ht="14.25">
      <c r="A60" s="42">
        <v>43</v>
      </c>
      <c r="B60" s="39">
        <f t="shared" si="8"/>
        <v>75</v>
      </c>
      <c r="C60" s="35">
        <f t="shared" si="0"/>
        <v>37</v>
      </c>
      <c r="D60" s="36">
        <f t="shared" si="1"/>
        <v>18</v>
      </c>
      <c r="E60" s="39">
        <f t="shared" si="9"/>
        <v>75</v>
      </c>
      <c r="F60" s="40">
        <f t="shared" si="10"/>
        <v>37</v>
      </c>
      <c r="G60" s="41">
        <f t="shared" si="11"/>
        <v>18</v>
      </c>
      <c r="H60" s="34">
        <f t="shared" si="2"/>
        <v>75</v>
      </c>
      <c r="I60" s="37">
        <f t="shared" si="3"/>
        <v>37</v>
      </c>
      <c r="J60" s="38">
        <f t="shared" si="4"/>
        <v>18</v>
      </c>
      <c r="K60" s="39">
        <f t="shared" si="5"/>
        <v>64</v>
      </c>
      <c r="L60" s="40">
        <f t="shared" si="6"/>
        <v>32</v>
      </c>
      <c r="M60" s="41">
        <f t="shared" si="7"/>
        <v>16</v>
      </c>
      <c r="N60" s="24"/>
      <c r="O60" s="18"/>
    </row>
    <row r="61" spans="1:15" s="5" customFormat="1" ht="14.25">
      <c r="A61" s="33">
        <v>44</v>
      </c>
      <c r="B61" s="39">
        <f t="shared" si="8"/>
        <v>77</v>
      </c>
      <c r="C61" s="35">
        <f t="shared" si="0"/>
        <v>38</v>
      </c>
      <c r="D61" s="36">
        <f t="shared" si="1"/>
        <v>19</v>
      </c>
      <c r="E61" s="39">
        <f t="shared" si="9"/>
        <v>77</v>
      </c>
      <c r="F61" s="40">
        <f t="shared" si="10"/>
        <v>38</v>
      </c>
      <c r="G61" s="41">
        <f t="shared" si="11"/>
        <v>19</v>
      </c>
      <c r="H61" s="34">
        <f t="shared" si="2"/>
        <v>77</v>
      </c>
      <c r="I61" s="37">
        <f t="shared" si="3"/>
        <v>38</v>
      </c>
      <c r="J61" s="38">
        <f t="shared" si="4"/>
        <v>19</v>
      </c>
      <c r="K61" s="39">
        <f t="shared" si="5"/>
        <v>66</v>
      </c>
      <c r="L61" s="40">
        <f t="shared" si="6"/>
        <v>33</v>
      </c>
      <c r="M61" s="41">
        <f t="shared" si="7"/>
        <v>16</v>
      </c>
      <c r="N61" s="24"/>
      <c r="O61" s="18"/>
    </row>
    <row r="62" spans="1:15" s="5" customFormat="1" ht="14.25">
      <c r="A62" s="33">
        <v>45</v>
      </c>
      <c r="B62" s="39">
        <f t="shared" si="8"/>
        <v>78</v>
      </c>
      <c r="C62" s="35">
        <f t="shared" si="0"/>
        <v>39</v>
      </c>
      <c r="D62" s="36">
        <f t="shared" si="1"/>
        <v>19</v>
      </c>
      <c r="E62" s="39">
        <f t="shared" si="9"/>
        <v>78</v>
      </c>
      <c r="F62" s="40">
        <f t="shared" si="10"/>
        <v>39</v>
      </c>
      <c r="G62" s="41">
        <f t="shared" si="11"/>
        <v>19</v>
      </c>
      <c r="H62" s="34">
        <f t="shared" si="2"/>
        <v>78</v>
      </c>
      <c r="I62" s="37">
        <f t="shared" si="3"/>
        <v>39</v>
      </c>
      <c r="J62" s="38">
        <f t="shared" si="4"/>
        <v>19</v>
      </c>
      <c r="K62" s="39">
        <f t="shared" si="5"/>
        <v>67</v>
      </c>
      <c r="L62" s="40">
        <f t="shared" si="6"/>
        <v>33</v>
      </c>
      <c r="M62" s="41">
        <f t="shared" si="7"/>
        <v>16</v>
      </c>
      <c r="N62" s="24"/>
      <c r="O62" s="18"/>
    </row>
    <row r="63" spans="1:15" s="5" customFormat="1" ht="14.25">
      <c r="A63" s="42">
        <v>46</v>
      </c>
      <c r="B63" s="39">
        <f t="shared" si="8"/>
        <v>80</v>
      </c>
      <c r="C63" s="35">
        <f t="shared" si="0"/>
        <v>40</v>
      </c>
      <c r="D63" s="36">
        <f t="shared" si="1"/>
        <v>20</v>
      </c>
      <c r="E63" s="39">
        <f t="shared" si="9"/>
        <v>80</v>
      </c>
      <c r="F63" s="40">
        <f t="shared" si="10"/>
        <v>40</v>
      </c>
      <c r="G63" s="41">
        <f t="shared" si="11"/>
        <v>20</v>
      </c>
      <c r="H63" s="34">
        <f t="shared" si="2"/>
        <v>80</v>
      </c>
      <c r="I63" s="37">
        <f t="shared" si="3"/>
        <v>40</v>
      </c>
      <c r="J63" s="38">
        <f t="shared" si="4"/>
        <v>20</v>
      </c>
      <c r="K63" s="39">
        <f t="shared" si="5"/>
        <v>69</v>
      </c>
      <c r="L63" s="40">
        <f t="shared" si="6"/>
        <v>34</v>
      </c>
      <c r="M63" s="41">
        <f t="shared" si="7"/>
        <v>17</v>
      </c>
      <c r="N63" s="24"/>
      <c r="O63" s="18"/>
    </row>
    <row r="64" spans="1:15" s="5" customFormat="1" ht="14.25">
      <c r="A64" s="33">
        <v>47</v>
      </c>
      <c r="B64" s="39">
        <f t="shared" si="8"/>
        <v>81</v>
      </c>
      <c r="C64" s="35">
        <f t="shared" si="0"/>
        <v>40</v>
      </c>
      <c r="D64" s="36">
        <f t="shared" si="1"/>
        <v>20</v>
      </c>
      <c r="E64" s="39">
        <f t="shared" si="9"/>
        <v>81</v>
      </c>
      <c r="F64" s="40">
        <f t="shared" si="10"/>
        <v>40</v>
      </c>
      <c r="G64" s="41">
        <f t="shared" si="11"/>
        <v>20</v>
      </c>
      <c r="H64" s="34">
        <f t="shared" si="2"/>
        <v>81</v>
      </c>
      <c r="I64" s="37">
        <f t="shared" si="3"/>
        <v>40</v>
      </c>
      <c r="J64" s="38">
        <f t="shared" si="4"/>
        <v>20</v>
      </c>
      <c r="K64" s="39">
        <f t="shared" si="5"/>
        <v>70</v>
      </c>
      <c r="L64" s="40">
        <f t="shared" si="6"/>
        <v>35</v>
      </c>
      <c r="M64" s="41">
        <f t="shared" si="7"/>
        <v>17</v>
      </c>
      <c r="N64" s="24"/>
      <c r="O64" s="18"/>
    </row>
    <row r="65" spans="1:15" s="5" customFormat="1" ht="14.25">
      <c r="A65" s="33">
        <v>48</v>
      </c>
      <c r="B65" s="39">
        <f t="shared" si="8"/>
        <v>83</v>
      </c>
      <c r="C65" s="35">
        <f t="shared" si="0"/>
        <v>41</v>
      </c>
      <c r="D65" s="36">
        <f t="shared" si="1"/>
        <v>20</v>
      </c>
      <c r="E65" s="39">
        <f t="shared" si="9"/>
        <v>83</v>
      </c>
      <c r="F65" s="40">
        <f t="shared" si="10"/>
        <v>41</v>
      </c>
      <c r="G65" s="41">
        <f t="shared" si="11"/>
        <v>20</v>
      </c>
      <c r="H65" s="34">
        <f t="shared" si="2"/>
        <v>83</v>
      </c>
      <c r="I65" s="37">
        <f t="shared" si="3"/>
        <v>41</v>
      </c>
      <c r="J65" s="38">
        <f t="shared" si="4"/>
        <v>20</v>
      </c>
      <c r="K65" s="39">
        <f t="shared" si="5"/>
        <v>72</v>
      </c>
      <c r="L65" s="40">
        <f t="shared" si="6"/>
        <v>36</v>
      </c>
      <c r="M65" s="41">
        <f t="shared" si="7"/>
        <v>18</v>
      </c>
      <c r="N65" s="24"/>
      <c r="O65" s="18"/>
    </row>
    <row r="66" spans="1:15" s="5" customFormat="1" ht="14.25">
      <c r="A66" s="42">
        <v>49</v>
      </c>
      <c r="B66" s="39">
        <f t="shared" si="8"/>
        <v>84</v>
      </c>
      <c r="C66" s="35">
        <f t="shared" si="0"/>
        <v>42</v>
      </c>
      <c r="D66" s="36">
        <f t="shared" si="1"/>
        <v>21</v>
      </c>
      <c r="E66" s="39">
        <f t="shared" si="9"/>
        <v>84</v>
      </c>
      <c r="F66" s="40">
        <f t="shared" si="10"/>
        <v>42</v>
      </c>
      <c r="G66" s="41">
        <f t="shared" si="11"/>
        <v>21</v>
      </c>
      <c r="H66" s="34">
        <f t="shared" si="2"/>
        <v>84</v>
      </c>
      <c r="I66" s="37">
        <f t="shared" si="3"/>
        <v>42</v>
      </c>
      <c r="J66" s="38">
        <f t="shared" si="4"/>
        <v>21</v>
      </c>
      <c r="K66" s="39">
        <f t="shared" si="5"/>
        <v>73</v>
      </c>
      <c r="L66" s="40">
        <f t="shared" si="6"/>
        <v>36</v>
      </c>
      <c r="M66" s="41">
        <f t="shared" si="7"/>
        <v>18</v>
      </c>
      <c r="N66" s="24"/>
      <c r="O66" s="18"/>
    </row>
    <row r="67" spans="1:15" s="5" customFormat="1" ht="14.25">
      <c r="A67" s="33">
        <v>50</v>
      </c>
      <c r="B67" s="39">
        <f t="shared" si="8"/>
        <v>86</v>
      </c>
      <c r="C67" s="35">
        <f t="shared" si="0"/>
        <v>43</v>
      </c>
      <c r="D67" s="36">
        <f t="shared" si="1"/>
        <v>21</v>
      </c>
      <c r="E67" s="39">
        <f t="shared" si="9"/>
        <v>86</v>
      </c>
      <c r="F67" s="40">
        <f t="shared" si="10"/>
        <v>43</v>
      </c>
      <c r="G67" s="41">
        <f t="shared" si="11"/>
        <v>21</v>
      </c>
      <c r="H67" s="34">
        <f t="shared" si="2"/>
        <v>86</v>
      </c>
      <c r="I67" s="37">
        <f t="shared" si="3"/>
        <v>43</v>
      </c>
      <c r="J67" s="38">
        <f t="shared" si="4"/>
        <v>21</v>
      </c>
      <c r="K67" s="39">
        <f t="shared" si="5"/>
        <v>75</v>
      </c>
      <c r="L67" s="40">
        <f t="shared" si="6"/>
        <v>37</v>
      </c>
      <c r="M67" s="41">
        <f t="shared" si="7"/>
        <v>18</v>
      </c>
      <c r="N67" s="24"/>
      <c r="O67" s="18"/>
    </row>
    <row r="68" spans="1:15" s="5" customFormat="1" ht="14.25">
      <c r="A68" s="33">
        <v>51</v>
      </c>
      <c r="B68" s="39">
        <f t="shared" si="8"/>
        <v>87</v>
      </c>
      <c r="C68" s="35">
        <f t="shared" si="0"/>
        <v>43</v>
      </c>
      <c r="D68" s="36">
        <f t="shared" si="1"/>
        <v>21</v>
      </c>
      <c r="E68" s="39">
        <f t="shared" si="9"/>
        <v>87</v>
      </c>
      <c r="F68" s="40">
        <f t="shared" si="10"/>
        <v>43</v>
      </c>
      <c r="G68" s="41">
        <f t="shared" si="11"/>
        <v>21</v>
      </c>
      <c r="H68" s="34">
        <f t="shared" si="2"/>
        <v>87</v>
      </c>
      <c r="I68" s="37">
        <f t="shared" si="3"/>
        <v>43</v>
      </c>
      <c r="J68" s="38">
        <f t="shared" si="4"/>
        <v>21</v>
      </c>
      <c r="K68" s="39">
        <f t="shared" si="5"/>
        <v>76</v>
      </c>
      <c r="L68" s="40">
        <f t="shared" si="6"/>
        <v>38</v>
      </c>
      <c r="M68" s="41">
        <f t="shared" si="7"/>
        <v>19</v>
      </c>
      <c r="N68" s="24"/>
      <c r="O68" s="18"/>
    </row>
    <row r="69" spans="1:15" s="5" customFormat="1" ht="14.25">
      <c r="A69" s="42">
        <v>52</v>
      </c>
      <c r="B69" s="39">
        <f t="shared" si="8"/>
        <v>89</v>
      </c>
      <c r="C69" s="35">
        <f t="shared" si="0"/>
        <v>44</v>
      </c>
      <c r="D69" s="36">
        <f t="shared" si="1"/>
        <v>22</v>
      </c>
      <c r="E69" s="39">
        <f t="shared" si="9"/>
        <v>89</v>
      </c>
      <c r="F69" s="40">
        <f t="shared" si="10"/>
        <v>44</v>
      </c>
      <c r="G69" s="41">
        <f t="shared" si="11"/>
        <v>22</v>
      </c>
      <c r="H69" s="34">
        <f t="shared" si="2"/>
        <v>89</v>
      </c>
      <c r="I69" s="37">
        <f t="shared" si="3"/>
        <v>44</v>
      </c>
      <c r="J69" s="38">
        <f t="shared" si="4"/>
        <v>22</v>
      </c>
      <c r="K69" s="39">
        <f t="shared" si="5"/>
        <v>78</v>
      </c>
      <c r="L69" s="40">
        <f t="shared" si="6"/>
        <v>39</v>
      </c>
      <c r="M69" s="41">
        <f t="shared" si="7"/>
        <v>19</v>
      </c>
      <c r="N69" s="24"/>
      <c r="O69" s="18"/>
    </row>
    <row r="70" spans="1:15" s="5" customFormat="1" ht="14.25">
      <c r="A70" s="33">
        <v>53</v>
      </c>
      <c r="B70" s="39">
        <f t="shared" si="8"/>
        <v>90</v>
      </c>
      <c r="C70" s="35">
        <f t="shared" si="0"/>
        <v>45</v>
      </c>
      <c r="D70" s="36">
        <f t="shared" si="1"/>
        <v>22</v>
      </c>
      <c r="E70" s="39">
        <f t="shared" si="9"/>
        <v>90</v>
      </c>
      <c r="F70" s="40">
        <f t="shared" si="10"/>
        <v>45</v>
      </c>
      <c r="G70" s="41">
        <f t="shared" si="11"/>
        <v>22</v>
      </c>
      <c r="H70" s="34">
        <f t="shared" si="2"/>
        <v>90</v>
      </c>
      <c r="I70" s="37">
        <f t="shared" si="3"/>
        <v>45</v>
      </c>
      <c r="J70" s="38">
        <f t="shared" si="4"/>
        <v>22</v>
      </c>
      <c r="K70" s="39">
        <f t="shared" si="5"/>
        <v>79</v>
      </c>
      <c r="L70" s="40">
        <f t="shared" si="6"/>
        <v>39</v>
      </c>
      <c r="M70" s="41">
        <f t="shared" si="7"/>
        <v>19</v>
      </c>
      <c r="N70" s="24"/>
      <c r="O70" s="18"/>
    </row>
    <row r="71" spans="1:15" s="5" customFormat="1" ht="14.25">
      <c r="A71" s="33">
        <v>54</v>
      </c>
      <c r="B71" s="39">
        <f t="shared" si="8"/>
        <v>92</v>
      </c>
      <c r="C71" s="35">
        <f t="shared" si="0"/>
        <v>46</v>
      </c>
      <c r="D71" s="36">
        <f t="shared" si="1"/>
        <v>23</v>
      </c>
      <c r="E71" s="39">
        <f t="shared" si="9"/>
        <v>92</v>
      </c>
      <c r="F71" s="40">
        <f t="shared" si="10"/>
        <v>46</v>
      </c>
      <c r="G71" s="41">
        <f t="shared" si="11"/>
        <v>23</v>
      </c>
      <c r="H71" s="34">
        <f t="shared" si="2"/>
        <v>92</v>
      </c>
      <c r="I71" s="37">
        <f t="shared" si="3"/>
        <v>46</v>
      </c>
      <c r="J71" s="38">
        <f t="shared" si="4"/>
        <v>23</v>
      </c>
      <c r="K71" s="39">
        <f t="shared" si="5"/>
        <v>81</v>
      </c>
      <c r="L71" s="40">
        <f t="shared" si="6"/>
        <v>40</v>
      </c>
      <c r="M71" s="41">
        <f t="shared" si="7"/>
        <v>20</v>
      </c>
      <c r="N71" s="24"/>
      <c r="O71" s="18"/>
    </row>
    <row r="72" spans="1:15" s="5" customFormat="1" ht="14.25">
      <c r="A72" s="42">
        <v>55</v>
      </c>
      <c r="B72" s="39">
        <f t="shared" si="8"/>
        <v>93</v>
      </c>
      <c r="C72" s="35">
        <f t="shared" si="0"/>
        <v>46</v>
      </c>
      <c r="D72" s="36">
        <f t="shared" si="1"/>
        <v>23</v>
      </c>
      <c r="E72" s="39">
        <f t="shared" si="9"/>
        <v>93</v>
      </c>
      <c r="F72" s="40">
        <f t="shared" si="10"/>
        <v>46</v>
      </c>
      <c r="G72" s="41">
        <f t="shared" si="11"/>
        <v>23</v>
      </c>
      <c r="H72" s="34">
        <f t="shared" si="2"/>
        <v>93</v>
      </c>
      <c r="I72" s="37">
        <f t="shared" si="3"/>
        <v>46</v>
      </c>
      <c r="J72" s="38">
        <f t="shared" si="4"/>
        <v>23</v>
      </c>
      <c r="K72" s="39">
        <f t="shared" si="5"/>
        <v>82</v>
      </c>
      <c r="L72" s="40">
        <f t="shared" si="6"/>
        <v>41</v>
      </c>
      <c r="M72" s="41">
        <f t="shared" si="7"/>
        <v>20</v>
      </c>
      <c r="N72" s="24"/>
      <c r="O72" s="18"/>
    </row>
    <row r="73" spans="1:15" s="5" customFormat="1" ht="14.25">
      <c r="A73" s="33">
        <v>56</v>
      </c>
      <c r="B73" s="39">
        <f t="shared" si="8"/>
        <v>95</v>
      </c>
      <c r="C73" s="35">
        <f t="shared" si="0"/>
        <v>47</v>
      </c>
      <c r="D73" s="36">
        <f t="shared" si="1"/>
        <v>23</v>
      </c>
      <c r="E73" s="39">
        <f t="shared" si="9"/>
        <v>95</v>
      </c>
      <c r="F73" s="40">
        <f t="shared" si="10"/>
        <v>47</v>
      </c>
      <c r="G73" s="41">
        <f t="shared" si="11"/>
        <v>23</v>
      </c>
      <c r="H73" s="34">
        <f t="shared" si="2"/>
        <v>95</v>
      </c>
      <c r="I73" s="37">
        <f t="shared" si="3"/>
        <v>47</v>
      </c>
      <c r="J73" s="38">
        <f t="shared" si="4"/>
        <v>23</v>
      </c>
      <c r="K73" s="39">
        <f t="shared" si="5"/>
        <v>84</v>
      </c>
      <c r="L73" s="40">
        <f t="shared" si="6"/>
        <v>42</v>
      </c>
      <c r="M73" s="41">
        <f t="shared" si="7"/>
        <v>21</v>
      </c>
      <c r="N73" s="24"/>
      <c r="O73" s="18"/>
    </row>
    <row r="74" spans="1:15" s="5" customFormat="1" ht="14.25">
      <c r="A74" s="33">
        <v>57</v>
      </c>
      <c r="B74" s="39">
        <f t="shared" si="8"/>
        <v>96</v>
      </c>
      <c r="C74" s="35">
        <f t="shared" si="0"/>
        <v>48</v>
      </c>
      <c r="D74" s="36">
        <f t="shared" si="1"/>
        <v>24</v>
      </c>
      <c r="E74" s="39">
        <f t="shared" si="9"/>
        <v>96</v>
      </c>
      <c r="F74" s="40">
        <f t="shared" si="10"/>
        <v>48</v>
      </c>
      <c r="G74" s="41">
        <f t="shared" si="11"/>
        <v>24</v>
      </c>
      <c r="H74" s="34">
        <f t="shared" si="2"/>
        <v>96</v>
      </c>
      <c r="I74" s="37">
        <f t="shared" si="3"/>
        <v>48</v>
      </c>
      <c r="J74" s="38">
        <f t="shared" si="4"/>
        <v>24</v>
      </c>
      <c r="K74" s="39">
        <f t="shared" si="5"/>
        <v>85</v>
      </c>
      <c r="L74" s="40">
        <f t="shared" si="6"/>
        <v>42</v>
      </c>
      <c r="M74" s="41">
        <f t="shared" si="7"/>
        <v>21</v>
      </c>
      <c r="N74" s="24"/>
      <c r="O74" s="18"/>
    </row>
    <row r="75" spans="1:15" s="5" customFormat="1" ht="14.25">
      <c r="A75" s="42">
        <v>58</v>
      </c>
      <c r="B75" s="39">
        <f t="shared" si="8"/>
        <v>98</v>
      </c>
      <c r="C75" s="35">
        <f t="shared" si="0"/>
        <v>49</v>
      </c>
      <c r="D75" s="36">
        <f t="shared" si="1"/>
        <v>24</v>
      </c>
      <c r="E75" s="39">
        <f t="shared" si="9"/>
        <v>98</v>
      </c>
      <c r="F75" s="40">
        <f t="shared" si="10"/>
        <v>49</v>
      </c>
      <c r="G75" s="41">
        <f t="shared" si="11"/>
        <v>24</v>
      </c>
      <c r="H75" s="34">
        <f t="shared" si="2"/>
        <v>98</v>
      </c>
      <c r="I75" s="37">
        <f t="shared" si="3"/>
        <v>49</v>
      </c>
      <c r="J75" s="38">
        <f t="shared" si="4"/>
        <v>24</v>
      </c>
      <c r="K75" s="39">
        <f t="shared" si="5"/>
        <v>87</v>
      </c>
      <c r="L75" s="40">
        <f t="shared" si="6"/>
        <v>43</v>
      </c>
      <c r="M75" s="41">
        <f t="shared" si="7"/>
        <v>21</v>
      </c>
      <c r="N75" s="24"/>
      <c r="O75" s="18"/>
    </row>
    <row r="76" spans="1:15" s="5" customFormat="1" ht="14.25">
      <c r="A76" s="33">
        <v>59</v>
      </c>
      <c r="B76" s="39">
        <f t="shared" si="8"/>
        <v>99</v>
      </c>
      <c r="C76" s="35">
        <f t="shared" si="0"/>
        <v>49</v>
      </c>
      <c r="D76" s="36">
        <f t="shared" si="1"/>
        <v>24</v>
      </c>
      <c r="E76" s="39">
        <f t="shared" si="9"/>
        <v>99</v>
      </c>
      <c r="F76" s="40">
        <f t="shared" si="10"/>
        <v>49</v>
      </c>
      <c r="G76" s="41">
        <f t="shared" si="11"/>
        <v>24</v>
      </c>
      <c r="H76" s="34">
        <f t="shared" si="2"/>
        <v>99</v>
      </c>
      <c r="I76" s="37">
        <f t="shared" si="3"/>
        <v>49</v>
      </c>
      <c r="J76" s="38">
        <f t="shared" si="4"/>
        <v>24</v>
      </c>
      <c r="K76" s="39">
        <f t="shared" si="5"/>
        <v>88</v>
      </c>
      <c r="L76" s="40">
        <f t="shared" si="6"/>
        <v>44</v>
      </c>
      <c r="M76" s="41">
        <f t="shared" si="7"/>
        <v>22</v>
      </c>
      <c r="N76" s="24"/>
      <c r="O76" s="18"/>
    </row>
    <row r="77" spans="1:15" s="5" customFormat="1" ht="14.25">
      <c r="A77" s="33">
        <v>60</v>
      </c>
      <c r="B77" s="39">
        <f t="shared" si="8"/>
        <v>101</v>
      </c>
      <c r="C77" s="35">
        <f t="shared" si="0"/>
        <v>50</v>
      </c>
      <c r="D77" s="36">
        <f t="shared" si="1"/>
        <v>25</v>
      </c>
      <c r="E77" s="39">
        <f t="shared" si="9"/>
        <v>101</v>
      </c>
      <c r="F77" s="40">
        <f t="shared" si="10"/>
        <v>50</v>
      </c>
      <c r="G77" s="41">
        <f t="shared" si="11"/>
        <v>25</v>
      </c>
      <c r="H77" s="34">
        <f t="shared" si="2"/>
        <v>101</v>
      </c>
      <c r="I77" s="37">
        <f t="shared" si="3"/>
        <v>50</v>
      </c>
      <c r="J77" s="38">
        <f t="shared" si="4"/>
        <v>25</v>
      </c>
      <c r="K77" s="39">
        <f t="shared" si="5"/>
        <v>90</v>
      </c>
      <c r="L77" s="40">
        <f t="shared" si="6"/>
        <v>45</v>
      </c>
      <c r="M77" s="41">
        <f t="shared" si="7"/>
        <v>22</v>
      </c>
      <c r="N77" s="24"/>
      <c r="O77" s="18"/>
    </row>
    <row r="78" spans="1:15" s="5" customFormat="1" ht="14.25">
      <c r="A78" s="42">
        <v>61</v>
      </c>
      <c r="B78" s="39">
        <f t="shared" si="8"/>
        <v>102</v>
      </c>
      <c r="C78" s="35">
        <f t="shared" si="0"/>
        <v>51</v>
      </c>
      <c r="D78" s="36">
        <f t="shared" si="1"/>
        <v>25</v>
      </c>
      <c r="E78" s="39">
        <f t="shared" si="9"/>
        <v>102</v>
      </c>
      <c r="F78" s="40">
        <f t="shared" si="10"/>
        <v>51</v>
      </c>
      <c r="G78" s="41">
        <f t="shared" si="11"/>
        <v>25</v>
      </c>
      <c r="H78" s="34">
        <f t="shared" si="2"/>
        <v>102</v>
      </c>
      <c r="I78" s="37">
        <f t="shared" si="3"/>
        <v>51</v>
      </c>
      <c r="J78" s="38">
        <f t="shared" si="4"/>
        <v>25</v>
      </c>
      <c r="K78" s="39">
        <f t="shared" si="5"/>
        <v>91</v>
      </c>
      <c r="L78" s="40">
        <f t="shared" si="6"/>
        <v>45</v>
      </c>
      <c r="M78" s="41">
        <f t="shared" si="7"/>
        <v>22</v>
      </c>
      <c r="N78" s="24"/>
      <c r="O78" s="18"/>
    </row>
    <row r="79" spans="1:15" s="5" customFormat="1" ht="14.25">
      <c r="A79" s="33">
        <v>62</v>
      </c>
      <c r="B79" s="39">
        <f t="shared" si="8"/>
        <v>104</v>
      </c>
      <c r="C79" s="35">
        <f t="shared" si="0"/>
        <v>52</v>
      </c>
      <c r="D79" s="36">
        <f t="shared" si="1"/>
        <v>26</v>
      </c>
      <c r="E79" s="39">
        <f t="shared" si="9"/>
        <v>104</v>
      </c>
      <c r="F79" s="40">
        <f t="shared" si="10"/>
        <v>52</v>
      </c>
      <c r="G79" s="41">
        <f t="shared" si="11"/>
        <v>26</v>
      </c>
      <c r="H79" s="34">
        <f t="shared" si="2"/>
        <v>104</v>
      </c>
      <c r="I79" s="37">
        <f t="shared" si="3"/>
        <v>52</v>
      </c>
      <c r="J79" s="38">
        <f t="shared" si="4"/>
        <v>26</v>
      </c>
      <c r="K79" s="39">
        <f t="shared" si="5"/>
        <v>93</v>
      </c>
      <c r="L79" s="40">
        <f t="shared" si="6"/>
        <v>46</v>
      </c>
      <c r="M79" s="41">
        <f t="shared" si="7"/>
        <v>23</v>
      </c>
      <c r="N79" s="24"/>
      <c r="O79" s="18"/>
    </row>
    <row r="80" spans="1:15" s="5" customFormat="1" ht="14.25">
      <c r="A80" s="33">
        <v>63</v>
      </c>
      <c r="B80" s="39">
        <f t="shared" si="8"/>
        <v>105</v>
      </c>
      <c r="C80" s="35">
        <f t="shared" si="0"/>
        <v>52</v>
      </c>
      <c r="D80" s="36">
        <f t="shared" si="1"/>
        <v>26</v>
      </c>
      <c r="E80" s="39">
        <f t="shared" si="9"/>
        <v>105</v>
      </c>
      <c r="F80" s="40">
        <f t="shared" si="10"/>
        <v>52</v>
      </c>
      <c r="G80" s="41">
        <f t="shared" si="11"/>
        <v>26</v>
      </c>
      <c r="H80" s="34">
        <f t="shared" si="2"/>
        <v>105</v>
      </c>
      <c r="I80" s="37">
        <f t="shared" si="3"/>
        <v>52</v>
      </c>
      <c r="J80" s="38">
        <f t="shared" si="4"/>
        <v>26</v>
      </c>
      <c r="K80" s="39">
        <f t="shared" si="5"/>
        <v>94</v>
      </c>
      <c r="L80" s="40">
        <f t="shared" si="6"/>
        <v>47</v>
      </c>
      <c r="M80" s="41">
        <f t="shared" si="7"/>
        <v>23</v>
      </c>
      <c r="N80" s="24"/>
      <c r="O80" s="18"/>
    </row>
    <row r="81" spans="1:15" s="5" customFormat="1" ht="14.25">
      <c r="A81" s="42">
        <v>64</v>
      </c>
      <c r="B81" s="39">
        <f t="shared" si="8"/>
        <v>107</v>
      </c>
      <c r="C81" s="35">
        <f t="shared" ref="C81:C97" si="12">FLOOR(($D$5+($D$8*A81)),1)</f>
        <v>53</v>
      </c>
      <c r="D81" s="36">
        <f t="shared" si="1"/>
        <v>26</v>
      </c>
      <c r="E81" s="39">
        <f t="shared" si="9"/>
        <v>107</v>
      </c>
      <c r="F81" s="40">
        <f t="shared" si="10"/>
        <v>53</v>
      </c>
      <c r="G81" s="41">
        <f t="shared" si="11"/>
        <v>26</v>
      </c>
      <c r="H81" s="34">
        <f t="shared" si="2"/>
        <v>107</v>
      </c>
      <c r="I81" s="37">
        <f t="shared" si="3"/>
        <v>53</v>
      </c>
      <c r="J81" s="38">
        <f t="shared" si="4"/>
        <v>26</v>
      </c>
      <c r="K81" s="39">
        <f t="shared" si="5"/>
        <v>96</v>
      </c>
      <c r="L81" s="40">
        <f t="shared" si="6"/>
        <v>48</v>
      </c>
      <c r="M81" s="41">
        <f t="shared" si="7"/>
        <v>24</v>
      </c>
      <c r="N81" s="24"/>
      <c r="O81" s="18"/>
    </row>
    <row r="82" spans="1:15" s="5" customFormat="1" ht="14.25">
      <c r="A82" s="33">
        <v>65</v>
      </c>
      <c r="B82" s="39">
        <f t="shared" si="8"/>
        <v>108</v>
      </c>
      <c r="C82" s="35">
        <f t="shared" si="12"/>
        <v>54</v>
      </c>
      <c r="D82" s="36">
        <f t="shared" ref="D82:D97" si="13">FLOOR(($E$5+($E$8*A82)),1)</f>
        <v>27</v>
      </c>
      <c r="E82" s="39">
        <f t="shared" si="9"/>
        <v>108</v>
      </c>
      <c r="F82" s="40">
        <f t="shared" si="10"/>
        <v>54</v>
      </c>
      <c r="G82" s="41">
        <f t="shared" si="11"/>
        <v>27</v>
      </c>
      <c r="H82" s="34">
        <f t="shared" ref="H82:H97" si="14">FLOOR(($C$6+(A82*$C$8)),1)</f>
        <v>108</v>
      </c>
      <c r="I82" s="37">
        <f t="shared" ref="I82:I97" si="15">FLOOR(($D$6+(A82*$D$8)),1)</f>
        <v>54</v>
      </c>
      <c r="J82" s="38">
        <f t="shared" ref="J82:J97" si="16">FLOOR(($E$6+(A82*$E$8)),1)</f>
        <v>27</v>
      </c>
      <c r="K82" s="39">
        <f t="shared" ref="K82:K97" si="17">FLOOR((A82*$C$8),1)</f>
        <v>97</v>
      </c>
      <c r="L82" s="40">
        <f t="shared" ref="L82:L97" si="18">FLOOR(($D$8*A82),1)</f>
        <v>48</v>
      </c>
      <c r="M82" s="41">
        <f t="shared" ref="M82:M97" si="19">FLOOR(($E$8*A82),1)</f>
        <v>24</v>
      </c>
      <c r="N82" s="24"/>
      <c r="O82" s="18"/>
    </row>
    <row r="83" spans="1:15" s="5" customFormat="1" ht="14.25">
      <c r="A83" s="33">
        <v>66</v>
      </c>
      <c r="B83" s="39">
        <f t="shared" ref="B83:B97" si="20">FLOOR(($C$5+(A83*$C$8))*1,1)</f>
        <v>110</v>
      </c>
      <c r="C83" s="35">
        <f t="shared" si="12"/>
        <v>55</v>
      </c>
      <c r="D83" s="36">
        <f t="shared" si="13"/>
        <v>27</v>
      </c>
      <c r="E83" s="39">
        <f t="shared" ref="E83:E97" si="21">FLOOR(($C$7+($C$8*A83)),1)</f>
        <v>110</v>
      </c>
      <c r="F83" s="40">
        <f t="shared" ref="F83:F97" si="22">FLOOR(($D$7+($D$8*A83)),1)</f>
        <v>55</v>
      </c>
      <c r="G83" s="41">
        <f t="shared" ref="G83:G97" si="23">FLOOR(($E$7+($E$8*A83)),1)</f>
        <v>27</v>
      </c>
      <c r="H83" s="34">
        <f t="shared" si="14"/>
        <v>110</v>
      </c>
      <c r="I83" s="37">
        <f t="shared" si="15"/>
        <v>55</v>
      </c>
      <c r="J83" s="38">
        <f t="shared" si="16"/>
        <v>27</v>
      </c>
      <c r="K83" s="39">
        <f t="shared" si="17"/>
        <v>99</v>
      </c>
      <c r="L83" s="40">
        <f t="shared" si="18"/>
        <v>49</v>
      </c>
      <c r="M83" s="41">
        <f t="shared" si="19"/>
        <v>24</v>
      </c>
      <c r="N83" s="24"/>
      <c r="O83" s="18"/>
    </row>
    <row r="84" spans="1:15" s="5" customFormat="1" ht="14.25">
      <c r="A84" s="42">
        <v>67</v>
      </c>
      <c r="B84" s="39">
        <f t="shared" si="20"/>
        <v>111</v>
      </c>
      <c r="C84" s="35">
        <f t="shared" si="12"/>
        <v>55</v>
      </c>
      <c r="D84" s="36">
        <f t="shared" si="13"/>
        <v>27</v>
      </c>
      <c r="E84" s="39">
        <f t="shared" si="21"/>
        <v>111</v>
      </c>
      <c r="F84" s="40">
        <f t="shared" si="22"/>
        <v>55</v>
      </c>
      <c r="G84" s="41">
        <f t="shared" si="23"/>
        <v>27</v>
      </c>
      <c r="H84" s="34">
        <f t="shared" si="14"/>
        <v>111</v>
      </c>
      <c r="I84" s="37">
        <f t="shared" si="15"/>
        <v>55</v>
      </c>
      <c r="J84" s="38">
        <f t="shared" si="16"/>
        <v>27</v>
      </c>
      <c r="K84" s="39">
        <f t="shared" si="17"/>
        <v>100</v>
      </c>
      <c r="L84" s="40">
        <f t="shared" si="18"/>
        <v>50</v>
      </c>
      <c r="M84" s="41">
        <f t="shared" si="19"/>
        <v>25</v>
      </c>
      <c r="N84" s="24"/>
      <c r="O84" s="18"/>
    </row>
    <row r="85" spans="1:15" s="5" customFormat="1" ht="14.25">
      <c r="A85" s="33">
        <v>68</v>
      </c>
      <c r="B85" s="39">
        <f t="shared" si="20"/>
        <v>113</v>
      </c>
      <c r="C85" s="35">
        <f t="shared" si="12"/>
        <v>56</v>
      </c>
      <c r="D85" s="36">
        <f t="shared" si="13"/>
        <v>28</v>
      </c>
      <c r="E85" s="39">
        <f t="shared" si="21"/>
        <v>113</v>
      </c>
      <c r="F85" s="40">
        <f t="shared" si="22"/>
        <v>56</v>
      </c>
      <c r="G85" s="41">
        <f t="shared" si="23"/>
        <v>28</v>
      </c>
      <c r="H85" s="34">
        <f t="shared" si="14"/>
        <v>113</v>
      </c>
      <c r="I85" s="37">
        <f t="shared" si="15"/>
        <v>56</v>
      </c>
      <c r="J85" s="38">
        <f t="shared" si="16"/>
        <v>28</v>
      </c>
      <c r="K85" s="39">
        <f t="shared" si="17"/>
        <v>102</v>
      </c>
      <c r="L85" s="40">
        <f t="shared" si="18"/>
        <v>51</v>
      </c>
      <c r="M85" s="41">
        <f t="shared" si="19"/>
        <v>25</v>
      </c>
      <c r="N85" s="24"/>
      <c r="O85" s="18"/>
    </row>
    <row r="86" spans="1:15" s="5" customFormat="1" ht="14.25">
      <c r="A86" s="33">
        <v>69</v>
      </c>
      <c r="B86" s="39">
        <f t="shared" si="20"/>
        <v>114</v>
      </c>
      <c r="C86" s="35">
        <f t="shared" si="12"/>
        <v>57</v>
      </c>
      <c r="D86" s="36">
        <f t="shared" si="13"/>
        <v>28</v>
      </c>
      <c r="E86" s="39">
        <f t="shared" si="21"/>
        <v>114</v>
      </c>
      <c r="F86" s="40">
        <f t="shared" si="22"/>
        <v>57</v>
      </c>
      <c r="G86" s="41">
        <f t="shared" si="23"/>
        <v>28</v>
      </c>
      <c r="H86" s="34">
        <f t="shared" si="14"/>
        <v>114</v>
      </c>
      <c r="I86" s="37">
        <f t="shared" si="15"/>
        <v>57</v>
      </c>
      <c r="J86" s="38">
        <f t="shared" si="16"/>
        <v>28</v>
      </c>
      <c r="K86" s="39">
        <f t="shared" si="17"/>
        <v>103</v>
      </c>
      <c r="L86" s="40">
        <f t="shared" si="18"/>
        <v>51</v>
      </c>
      <c r="M86" s="41">
        <f t="shared" si="19"/>
        <v>25</v>
      </c>
      <c r="N86" s="24"/>
      <c r="O86" s="18"/>
    </row>
    <row r="87" spans="1:15" s="5" customFormat="1" ht="14.25">
      <c r="A87" s="42">
        <v>70</v>
      </c>
      <c r="B87" s="39">
        <f t="shared" si="20"/>
        <v>116</v>
      </c>
      <c r="C87" s="35">
        <f t="shared" si="12"/>
        <v>58</v>
      </c>
      <c r="D87" s="36">
        <f t="shared" si="13"/>
        <v>29</v>
      </c>
      <c r="E87" s="39">
        <f t="shared" si="21"/>
        <v>116</v>
      </c>
      <c r="F87" s="40">
        <f t="shared" si="22"/>
        <v>58</v>
      </c>
      <c r="G87" s="41">
        <f t="shared" si="23"/>
        <v>29</v>
      </c>
      <c r="H87" s="34">
        <f t="shared" si="14"/>
        <v>116</v>
      </c>
      <c r="I87" s="37">
        <f t="shared" si="15"/>
        <v>58</v>
      </c>
      <c r="J87" s="38">
        <f t="shared" si="16"/>
        <v>29</v>
      </c>
      <c r="K87" s="39">
        <f t="shared" si="17"/>
        <v>105</v>
      </c>
      <c r="L87" s="40">
        <f t="shared" si="18"/>
        <v>52</v>
      </c>
      <c r="M87" s="41">
        <f t="shared" si="19"/>
        <v>26</v>
      </c>
      <c r="N87" s="24"/>
      <c r="O87" s="18"/>
    </row>
    <row r="88" spans="1:15" s="5" customFormat="1" ht="14.25">
      <c r="A88" s="33">
        <v>71</v>
      </c>
      <c r="B88" s="39">
        <f t="shared" si="20"/>
        <v>117</v>
      </c>
      <c r="C88" s="35">
        <f t="shared" si="12"/>
        <v>58</v>
      </c>
      <c r="D88" s="36">
        <f t="shared" si="13"/>
        <v>29</v>
      </c>
      <c r="E88" s="39">
        <f t="shared" si="21"/>
        <v>117</v>
      </c>
      <c r="F88" s="40">
        <f t="shared" si="22"/>
        <v>58</v>
      </c>
      <c r="G88" s="41">
        <f t="shared" si="23"/>
        <v>29</v>
      </c>
      <c r="H88" s="34">
        <f t="shared" si="14"/>
        <v>117</v>
      </c>
      <c r="I88" s="37">
        <f t="shared" si="15"/>
        <v>58</v>
      </c>
      <c r="J88" s="38">
        <f t="shared" si="16"/>
        <v>29</v>
      </c>
      <c r="K88" s="39">
        <f t="shared" si="17"/>
        <v>106</v>
      </c>
      <c r="L88" s="40">
        <f t="shared" si="18"/>
        <v>53</v>
      </c>
      <c r="M88" s="41">
        <f t="shared" si="19"/>
        <v>26</v>
      </c>
      <c r="N88" s="24"/>
      <c r="O88" s="18"/>
    </row>
    <row r="89" spans="1:15" s="5" customFormat="1" ht="14.25">
      <c r="A89" s="33">
        <v>72</v>
      </c>
      <c r="B89" s="39">
        <f t="shared" si="20"/>
        <v>119</v>
      </c>
      <c r="C89" s="35">
        <f t="shared" si="12"/>
        <v>59</v>
      </c>
      <c r="D89" s="36">
        <f t="shared" si="13"/>
        <v>29</v>
      </c>
      <c r="E89" s="39">
        <f t="shared" si="21"/>
        <v>119</v>
      </c>
      <c r="F89" s="40">
        <f t="shared" si="22"/>
        <v>59</v>
      </c>
      <c r="G89" s="41">
        <f t="shared" si="23"/>
        <v>29</v>
      </c>
      <c r="H89" s="34">
        <f t="shared" si="14"/>
        <v>119</v>
      </c>
      <c r="I89" s="37">
        <f t="shared" si="15"/>
        <v>59</v>
      </c>
      <c r="J89" s="38">
        <f t="shared" si="16"/>
        <v>29</v>
      </c>
      <c r="K89" s="39">
        <f t="shared" si="17"/>
        <v>108</v>
      </c>
      <c r="L89" s="40">
        <f t="shared" si="18"/>
        <v>54</v>
      </c>
      <c r="M89" s="41">
        <f t="shared" si="19"/>
        <v>27</v>
      </c>
      <c r="N89" s="24"/>
      <c r="O89" s="18"/>
    </row>
    <row r="90" spans="1:15" s="5" customFormat="1" ht="14.25">
      <c r="A90" s="42">
        <v>73</v>
      </c>
      <c r="B90" s="39">
        <f t="shared" si="20"/>
        <v>120</v>
      </c>
      <c r="C90" s="35">
        <f t="shared" si="12"/>
        <v>60</v>
      </c>
      <c r="D90" s="36">
        <f t="shared" si="13"/>
        <v>30</v>
      </c>
      <c r="E90" s="39">
        <f t="shared" si="21"/>
        <v>120</v>
      </c>
      <c r="F90" s="40">
        <f t="shared" si="22"/>
        <v>60</v>
      </c>
      <c r="G90" s="41">
        <f t="shared" si="23"/>
        <v>30</v>
      </c>
      <c r="H90" s="34">
        <f t="shared" si="14"/>
        <v>120</v>
      </c>
      <c r="I90" s="37">
        <f t="shared" si="15"/>
        <v>60</v>
      </c>
      <c r="J90" s="38">
        <f t="shared" si="16"/>
        <v>30</v>
      </c>
      <c r="K90" s="39">
        <f t="shared" si="17"/>
        <v>109</v>
      </c>
      <c r="L90" s="40">
        <f t="shared" si="18"/>
        <v>54</v>
      </c>
      <c r="M90" s="41">
        <f t="shared" si="19"/>
        <v>27</v>
      </c>
      <c r="N90" s="24"/>
      <c r="O90" s="18"/>
    </row>
    <row r="91" spans="1:15" s="5" customFormat="1" ht="14.25">
      <c r="A91" s="33">
        <v>74</v>
      </c>
      <c r="B91" s="39">
        <f t="shared" si="20"/>
        <v>122</v>
      </c>
      <c r="C91" s="35">
        <f t="shared" si="12"/>
        <v>61</v>
      </c>
      <c r="D91" s="36">
        <f t="shared" si="13"/>
        <v>30</v>
      </c>
      <c r="E91" s="39">
        <f t="shared" si="21"/>
        <v>122</v>
      </c>
      <c r="F91" s="40">
        <f t="shared" si="22"/>
        <v>61</v>
      </c>
      <c r="G91" s="41">
        <f t="shared" si="23"/>
        <v>30</v>
      </c>
      <c r="H91" s="34">
        <f t="shared" si="14"/>
        <v>122</v>
      </c>
      <c r="I91" s="37">
        <f t="shared" si="15"/>
        <v>61</v>
      </c>
      <c r="J91" s="38">
        <f t="shared" si="16"/>
        <v>30</v>
      </c>
      <c r="K91" s="39">
        <f t="shared" si="17"/>
        <v>111</v>
      </c>
      <c r="L91" s="40">
        <f t="shared" si="18"/>
        <v>55</v>
      </c>
      <c r="M91" s="41">
        <f t="shared" si="19"/>
        <v>27</v>
      </c>
      <c r="N91" s="24"/>
      <c r="O91" s="18"/>
    </row>
    <row r="92" spans="1:15" s="5" customFormat="1" ht="14.25">
      <c r="A92" s="33">
        <v>75</v>
      </c>
      <c r="B92" s="39">
        <f t="shared" si="20"/>
        <v>123</v>
      </c>
      <c r="C92" s="35">
        <f t="shared" si="12"/>
        <v>61</v>
      </c>
      <c r="D92" s="36">
        <f t="shared" si="13"/>
        <v>30</v>
      </c>
      <c r="E92" s="39">
        <f t="shared" si="21"/>
        <v>123</v>
      </c>
      <c r="F92" s="40">
        <f t="shared" si="22"/>
        <v>61</v>
      </c>
      <c r="G92" s="41">
        <f t="shared" si="23"/>
        <v>30</v>
      </c>
      <c r="H92" s="34">
        <f t="shared" si="14"/>
        <v>123</v>
      </c>
      <c r="I92" s="37">
        <f t="shared" si="15"/>
        <v>61</v>
      </c>
      <c r="J92" s="38">
        <f t="shared" si="16"/>
        <v>30</v>
      </c>
      <c r="K92" s="39">
        <f t="shared" si="17"/>
        <v>112</v>
      </c>
      <c r="L92" s="40">
        <f t="shared" si="18"/>
        <v>56</v>
      </c>
      <c r="M92" s="41">
        <f t="shared" si="19"/>
        <v>28</v>
      </c>
      <c r="N92" s="24"/>
      <c r="O92" s="18"/>
    </row>
    <row r="93" spans="1:15" s="5" customFormat="1" ht="14.25">
      <c r="A93" s="42">
        <v>76</v>
      </c>
      <c r="B93" s="39">
        <f t="shared" si="20"/>
        <v>125</v>
      </c>
      <c r="C93" s="35">
        <f t="shared" si="12"/>
        <v>62</v>
      </c>
      <c r="D93" s="36">
        <f t="shared" si="13"/>
        <v>31</v>
      </c>
      <c r="E93" s="39">
        <f t="shared" si="21"/>
        <v>125</v>
      </c>
      <c r="F93" s="40">
        <f t="shared" si="22"/>
        <v>62</v>
      </c>
      <c r="G93" s="41">
        <f t="shared" si="23"/>
        <v>31</v>
      </c>
      <c r="H93" s="34">
        <f t="shared" si="14"/>
        <v>125</v>
      </c>
      <c r="I93" s="37">
        <f t="shared" si="15"/>
        <v>62</v>
      </c>
      <c r="J93" s="38">
        <f t="shared" si="16"/>
        <v>31</v>
      </c>
      <c r="K93" s="39">
        <f t="shared" si="17"/>
        <v>114</v>
      </c>
      <c r="L93" s="40">
        <f t="shared" si="18"/>
        <v>57</v>
      </c>
      <c r="M93" s="41">
        <f t="shared" si="19"/>
        <v>28</v>
      </c>
      <c r="N93" s="24"/>
      <c r="O93" s="18"/>
    </row>
    <row r="94" spans="1:15" s="5" customFormat="1" ht="14.25">
      <c r="A94" s="33">
        <v>77</v>
      </c>
      <c r="B94" s="39">
        <f t="shared" si="20"/>
        <v>126</v>
      </c>
      <c r="C94" s="35">
        <f t="shared" si="12"/>
        <v>63</v>
      </c>
      <c r="D94" s="36">
        <f t="shared" si="13"/>
        <v>31</v>
      </c>
      <c r="E94" s="39">
        <f t="shared" si="21"/>
        <v>126</v>
      </c>
      <c r="F94" s="40">
        <f t="shared" si="22"/>
        <v>63</v>
      </c>
      <c r="G94" s="41">
        <f t="shared" si="23"/>
        <v>31</v>
      </c>
      <c r="H94" s="34">
        <f t="shared" si="14"/>
        <v>126</v>
      </c>
      <c r="I94" s="37">
        <f t="shared" si="15"/>
        <v>63</v>
      </c>
      <c r="J94" s="38">
        <f t="shared" si="16"/>
        <v>31</v>
      </c>
      <c r="K94" s="39">
        <f t="shared" si="17"/>
        <v>115</v>
      </c>
      <c r="L94" s="40">
        <f t="shared" si="18"/>
        <v>57</v>
      </c>
      <c r="M94" s="41">
        <f t="shared" si="19"/>
        <v>28</v>
      </c>
      <c r="N94" s="24"/>
      <c r="O94" s="18"/>
    </row>
    <row r="95" spans="1:15" s="5" customFormat="1" ht="14.25">
      <c r="A95" s="33">
        <v>78</v>
      </c>
      <c r="B95" s="39">
        <f t="shared" si="20"/>
        <v>128</v>
      </c>
      <c r="C95" s="35">
        <f t="shared" si="12"/>
        <v>64</v>
      </c>
      <c r="D95" s="36">
        <f t="shared" si="13"/>
        <v>32</v>
      </c>
      <c r="E95" s="39">
        <f t="shared" si="21"/>
        <v>128</v>
      </c>
      <c r="F95" s="40">
        <f t="shared" si="22"/>
        <v>64</v>
      </c>
      <c r="G95" s="41">
        <f t="shared" si="23"/>
        <v>32</v>
      </c>
      <c r="H95" s="34">
        <f t="shared" si="14"/>
        <v>128</v>
      </c>
      <c r="I95" s="37">
        <f t="shared" si="15"/>
        <v>64</v>
      </c>
      <c r="J95" s="38">
        <f t="shared" si="16"/>
        <v>32</v>
      </c>
      <c r="K95" s="39">
        <f t="shared" si="17"/>
        <v>117</v>
      </c>
      <c r="L95" s="40">
        <f t="shared" si="18"/>
        <v>58</v>
      </c>
      <c r="M95" s="41">
        <f t="shared" si="19"/>
        <v>29</v>
      </c>
      <c r="N95" s="24"/>
      <c r="O95" s="18"/>
    </row>
    <row r="96" spans="1:15" s="5" customFormat="1" ht="14.25">
      <c r="A96" s="42">
        <v>79</v>
      </c>
      <c r="B96" s="39">
        <f t="shared" si="20"/>
        <v>129</v>
      </c>
      <c r="C96" s="35">
        <f t="shared" si="12"/>
        <v>64</v>
      </c>
      <c r="D96" s="36">
        <f t="shared" si="13"/>
        <v>32</v>
      </c>
      <c r="E96" s="39">
        <f t="shared" si="21"/>
        <v>129</v>
      </c>
      <c r="F96" s="40">
        <f t="shared" si="22"/>
        <v>64</v>
      </c>
      <c r="G96" s="41">
        <f t="shared" si="23"/>
        <v>32</v>
      </c>
      <c r="H96" s="34">
        <f t="shared" si="14"/>
        <v>129</v>
      </c>
      <c r="I96" s="37">
        <f t="shared" si="15"/>
        <v>64</v>
      </c>
      <c r="J96" s="38">
        <f t="shared" si="16"/>
        <v>32</v>
      </c>
      <c r="K96" s="39">
        <f t="shared" si="17"/>
        <v>118</v>
      </c>
      <c r="L96" s="40">
        <f t="shared" si="18"/>
        <v>59</v>
      </c>
      <c r="M96" s="41">
        <f t="shared" si="19"/>
        <v>29</v>
      </c>
      <c r="N96" s="24"/>
      <c r="O96" s="18"/>
    </row>
    <row r="97" spans="1:25" s="5" customFormat="1" thickBot="1">
      <c r="A97" s="33">
        <v>80</v>
      </c>
      <c r="B97" s="39">
        <f t="shared" si="20"/>
        <v>131</v>
      </c>
      <c r="C97" s="35">
        <f t="shared" si="12"/>
        <v>65</v>
      </c>
      <c r="D97" s="36">
        <f t="shared" si="13"/>
        <v>32</v>
      </c>
      <c r="E97" s="39">
        <f t="shared" si="21"/>
        <v>131</v>
      </c>
      <c r="F97" s="40">
        <f t="shared" si="22"/>
        <v>65</v>
      </c>
      <c r="G97" s="41">
        <f t="shared" si="23"/>
        <v>32</v>
      </c>
      <c r="H97" s="34">
        <f t="shared" si="14"/>
        <v>131</v>
      </c>
      <c r="I97" s="37">
        <f t="shared" si="15"/>
        <v>65</v>
      </c>
      <c r="J97" s="38">
        <f t="shared" si="16"/>
        <v>32</v>
      </c>
      <c r="K97" s="39">
        <f t="shared" si="17"/>
        <v>120</v>
      </c>
      <c r="L97" s="40">
        <f t="shared" si="18"/>
        <v>60</v>
      </c>
      <c r="M97" s="41">
        <f t="shared" si="19"/>
        <v>30</v>
      </c>
      <c r="N97" s="24"/>
      <c r="O97" s="18"/>
    </row>
    <row r="98" spans="1:25" s="5" customFormat="1" thickBot="1">
      <c r="A98" s="43" t="s">
        <v>21</v>
      </c>
      <c r="B98" s="44">
        <f>B97</f>
        <v>131</v>
      </c>
      <c r="C98" s="44">
        <f t="shared" ref="C98:M98" si="24">C97</f>
        <v>65</v>
      </c>
      <c r="D98" s="44">
        <f t="shared" si="24"/>
        <v>32</v>
      </c>
      <c r="E98" s="44">
        <f t="shared" si="24"/>
        <v>131</v>
      </c>
      <c r="F98" s="44">
        <f t="shared" si="24"/>
        <v>65</v>
      </c>
      <c r="G98" s="44">
        <f t="shared" si="24"/>
        <v>32</v>
      </c>
      <c r="H98" s="44">
        <f t="shared" si="24"/>
        <v>131</v>
      </c>
      <c r="I98" s="44">
        <f t="shared" si="24"/>
        <v>65</v>
      </c>
      <c r="J98" s="44">
        <f t="shared" si="24"/>
        <v>32</v>
      </c>
      <c r="K98" s="44">
        <f t="shared" si="24"/>
        <v>120</v>
      </c>
      <c r="L98" s="44">
        <f t="shared" si="24"/>
        <v>60</v>
      </c>
      <c r="M98" s="44">
        <f t="shared" si="24"/>
        <v>30</v>
      </c>
      <c r="N98" s="18"/>
      <c r="O98" s="18"/>
    </row>
    <row r="99" spans="1:25">
      <c r="A99" s="73"/>
      <c r="B99" s="73"/>
      <c r="C99" s="73"/>
      <c r="D99" s="73"/>
      <c r="E99" s="12"/>
      <c r="F99" s="28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72"/>
      <c r="X99" s="72"/>
      <c r="Y99" s="72"/>
    </row>
    <row r="100" spans="1:25">
      <c r="A100" s="29"/>
      <c r="F100" s="29"/>
    </row>
    <row r="101" spans="1:25">
      <c r="A101" s="30"/>
      <c r="B101" s="31"/>
      <c r="C101" s="31"/>
      <c r="D101" s="31"/>
      <c r="F101" s="29"/>
    </row>
    <row r="102" spans="1:25">
      <c r="A102" s="29"/>
      <c r="F102" s="29"/>
    </row>
    <row r="103" spans="1:25">
      <c r="A103" s="30"/>
      <c r="B103" s="31"/>
      <c r="C103" s="31"/>
      <c r="D103" s="31"/>
      <c r="F103" s="29"/>
    </row>
  </sheetData>
  <mergeCells count="29">
    <mergeCell ref="A2:M2"/>
    <mergeCell ref="G4:H4"/>
    <mergeCell ref="G5:H5"/>
    <mergeCell ref="G6:H6"/>
    <mergeCell ref="G7:H7"/>
    <mergeCell ref="J8:K8"/>
    <mergeCell ref="G8:H8"/>
    <mergeCell ref="A4:B4"/>
    <mergeCell ref="A5:B5"/>
    <mergeCell ref="A6:B6"/>
    <mergeCell ref="A7:B7"/>
    <mergeCell ref="A8:B8"/>
    <mergeCell ref="W99:Y99"/>
    <mergeCell ref="A99:D99"/>
    <mergeCell ref="A15:A16"/>
    <mergeCell ref="B15:B16"/>
    <mergeCell ref="C15:D15"/>
    <mergeCell ref="K15:K16"/>
    <mergeCell ref="L15:M15"/>
    <mergeCell ref="E15:E16"/>
    <mergeCell ref="F15:G15"/>
    <mergeCell ref="H15:H16"/>
    <mergeCell ref="I15:J15"/>
    <mergeCell ref="A10:M10"/>
    <mergeCell ref="A11:M11"/>
    <mergeCell ref="A13:D14"/>
    <mergeCell ref="E13:G14"/>
    <mergeCell ref="H13:J14"/>
    <mergeCell ref="K13:M14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7"/>
  <sheetViews>
    <sheetView workbookViewId="0">
      <selection activeCell="A8" sqref="A8:F8"/>
    </sheetView>
  </sheetViews>
  <sheetFormatPr defaultRowHeight="15"/>
  <cols>
    <col min="1" max="1" width="13.140625" bestFit="1" customWidth="1"/>
    <col min="2" max="2" width="12.28515625" customWidth="1"/>
    <col min="3" max="6" width="14.7109375" customWidth="1"/>
    <col min="7" max="7" width="20.7109375" customWidth="1"/>
  </cols>
  <sheetData>
    <row r="1" spans="1:11" ht="19.5" thickBot="1">
      <c r="A1" s="98" t="s">
        <v>36</v>
      </c>
      <c r="B1" s="98"/>
      <c r="C1" s="98"/>
      <c r="D1" s="98"/>
      <c r="E1" s="98"/>
      <c r="F1" s="98"/>
      <c r="G1" s="6"/>
      <c r="H1" s="6"/>
    </row>
    <row r="2" spans="1:11" ht="51">
      <c r="A2" s="50" t="s">
        <v>23</v>
      </c>
      <c r="B2" s="51" t="s">
        <v>24</v>
      </c>
      <c r="C2" s="51" t="s">
        <v>26</v>
      </c>
      <c r="D2" s="51" t="s">
        <v>7</v>
      </c>
      <c r="E2" s="51" t="s">
        <v>8</v>
      </c>
      <c r="F2" s="51" t="s">
        <v>28</v>
      </c>
      <c r="G2" s="52" t="s">
        <v>27</v>
      </c>
      <c r="H2" s="6"/>
    </row>
    <row r="3" spans="1:11">
      <c r="A3" s="53" t="s">
        <v>25</v>
      </c>
      <c r="B3" s="100" t="s">
        <v>37</v>
      </c>
      <c r="C3" s="48">
        <v>15</v>
      </c>
      <c r="D3" s="48">
        <f>FLOOR(C3/2,1)</f>
        <v>7</v>
      </c>
      <c r="E3" s="48">
        <f>FLOOR(C3/4,1)</f>
        <v>3</v>
      </c>
      <c r="F3" s="49" t="s">
        <v>0</v>
      </c>
      <c r="G3" s="54" t="s">
        <v>0</v>
      </c>
      <c r="H3" s="6"/>
    </row>
    <row r="4" spans="1:11">
      <c r="A4" s="55" t="s">
        <v>29</v>
      </c>
      <c r="B4" s="101" t="s">
        <v>37</v>
      </c>
      <c r="C4" s="45">
        <v>15</v>
      </c>
      <c r="D4" s="48">
        <f t="shared" ref="D4:D5" si="0">FLOOR(C4/2,1)</f>
        <v>7</v>
      </c>
      <c r="E4" s="48">
        <f t="shared" ref="E4:E5" si="1">FLOOR(C4/4,1)</f>
        <v>3</v>
      </c>
      <c r="F4" s="46" t="s">
        <v>0</v>
      </c>
      <c r="G4" s="56" t="s">
        <v>0</v>
      </c>
      <c r="H4" s="6"/>
    </row>
    <row r="5" spans="1:11" ht="15.75" thickBot="1">
      <c r="A5" s="102" t="s">
        <v>32</v>
      </c>
      <c r="B5" s="103" t="s">
        <v>37</v>
      </c>
      <c r="C5" s="104">
        <v>15</v>
      </c>
      <c r="D5" s="105">
        <f t="shared" si="0"/>
        <v>7</v>
      </c>
      <c r="E5" s="105">
        <f t="shared" si="1"/>
        <v>3</v>
      </c>
      <c r="F5" s="106" t="s">
        <v>0</v>
      </c>
      <c r="G5" s="107" t="s">
        <v>0</v>
      </c>
      <c r="H5" s="6"/>
    </row>
    <row r="6" spans="1:11">
      <c r="A6" s="47" t="s">
        <v>38</v>
      </c>
      <c r="B6" s="6"/>
      <c r="C6" s="6"/>
      <c r="D6" s="6"/>
      <c r="E6" s="6"/>
      <c r="F6" s="6"/>
      <c r="G6" s="6"/>
      <c r="H6" s="6"/>
    </row>
    <row r="7" spans="1:11">
      <c r="A7" s="6"/>
      <c r="B7" s="6"/>
      <c r="C7" s="6"/>
      <c r="D7" s="6"/>
      <c r="E7" s="6"/>
      <c r="F7" s="6"/>
      <c r="G7" s="6"/>
      <c r="H7" s="6"/>
    </row>
    <row r="8" spans="1:11" ht="19.5" thickBot="1">
      <c r="A8" s="108" t="s">
        <v>39</v>
      </c>
      <c r="B8" s="108"/>
      <c r="C8" s="108"/>
      <c r="D8" s="108"/>
      <c r="E8" s="108"/>
      <c r="F8" s="108"/>
      <c r="G8" s="6"/>
      <c r="H8" s="109" t="s">
        <v>40</v>
      </c>
    </row>
    <row r="9" spans="1:11">
      <c r="A9" s="50" t="s">
        <v>23</v>
      </c>
      <c r="B9" s="51" t="s">
        <v>24</v>
      </c>
      <c r="C9" s="110" t="s">
        <v>26</v>
      </c>
      <c r="D9" s="110" t="s">
        <v>7</v>
      </c>
      <c r="E9" s="110"/>
      <c r="F9" s="111" t="s">
        <v>1</v>
      </c>
      <c r="G9" s="6"/>
      <c r="H9" s="112" t="s">
        <v>41</v>
      </c>
      <c r="I9" s="113"/>
      <c r="J9" s="113"/>
      <c r="K9" s="113"/>
    </row>
    <row r="10" spans="1:11">
      <c r="A10" s="114" t="s">
        <v>25</v>
      </c>
      <c r="B10" s="100" t="s">
        <v>37</v>
      </c>
      <c r="C10" s="115">
        <v>15</v>
      </c>
      <c r="D10" s="115">
        <f>FLOOR(C10/2,1)</f>
        <v>7</v>
      </c>
      <c r="E10" s="115"/>
      <c r="F10" s="116" t="s">
        <v>0</v>
      </c>
      <c r="H10" s="117" t="s">
        <v>42</v>
      </c>
    </row>
    <row r="11" spans="1:11">
      <c r="A11" s="118" t="s">
        <v>29</v>
      </c>
      <c r="B11" s="101" t="s">
        <v>37</v>
      </c>
      <c r="C11" s="119">
        <v>15</v>
      </c>
      <c r="D11" s="115">
        <f t="shared" ref="D11:D12" si="2">FLOOR(C11/2,1)</f>
        <v>7</v>
      </c>
      <c r="E11" s="115"/>
      <c r="F11" s="120" t="s">
        <v>0</v>
      </c>
      <c r="H11" s="117" t="s">
        <v>43</v>
      </c>
    </row>
    <row r="12" spans="1:11" ht="15.75" thickBot="1">
      <c r="A12" s="121" t="s">
        <v>32</v>
      </c>
      <c r="B12" s="103" t="s">
        <v>37</v>
      </c>
      <c r="C12" s="122">
        <v>15</v>
      </c>
      <c r="D12" s="123">
        <f t="shared" si="2"/>
        <v>7</v>
      </c>
      <c r="E12" s="123"/>
      <c r="F12" s="124" t="s">
        <v>0</v>
      </c>
      <c r="H12" s="117" t="s">
        <v>44</v>
      </c>
    </row>
    <row r="13" spans="1:11">
      <c r="A13" s="47"/>
      <c r="B13" s="6"/>
      <c r="C13" s="6"/>
      <c r="D13" s="6"/>
      <c r="E13" s="6"/>
      <c r="F13" s="6"/>
      <c r="G13" s="6"/>
      <c r="I13" s="117" t="s">
        <v>45</v>
      </c>
    </row>
    <row r="14" spans="1:11">
      <c r="I14" s="117" t="s">
        <v>46</v>
      </c>
    </row>
    <row r="15" spans="1:11">
      <c r="I15" s="117" t="s">
        <v>47</v>
      </c>
    </row>
    <row r="16" spans="1:11">
      <c r="I16" s="117" t="s">
        <v>48</v>
      </c>
    </row>
    <row r="17" spans="8:8">
      <c r="H17" s="117" t="s">
        <v>49</v>
      </c>
    </row>
  </sheetData>
  <mergeCells count="2">
    <mergeCell ref="A1:F1"/>
    <mergeCell ref="A8:F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Ceník km IDZK</vt:lpstr>
      <vt:lpstr>Městské jízdné</vt:lpstr>
      <vt:lpstr>'Ceník km IDZK'!Názvy_tisku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tarifu IDZK od 3.3.2024 v26.2.2024</dc:title>
  <dc:creator>Broněk Bryson</dc:creator>
  <cp:lastModifiedBy>Zvěřina Karel, Ing.</cp:lastModifiedBy>
  <cp:lastPrinted>2022-03-08T07:47:29Z</cp:lastPrinted>
  <dcterms:created xsi:type="dcterms:W3CDTF">2019-09-05T07:21:52Z</dcterms:created>
  <dcterms:modified xsi:type="dcterms:W3CDTF">2024-03-28T17:42:13Z</dcterms:modified>
</cp:coreProperties>
</file>